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Анна Юрьевна\Расценки\2025\"/>
    </mc:Choice>
  </mc:AlternateContent>
  <xr:revisionPtr revIDLastSave="0" documentId="13_ncr:1_{D5D6A582-CBA0-4BB2-A267-49605D4D6C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ЕНЫ 2025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1" l="1"/>
  <c r="D11" i="11"/>
  <c r="F11" i="11"/>
  <c r="G11" i="11"/>
  <c r="C12" i="11"/>
  <c r="G12" i="11" s="1"/>
  <c r="D12" i="11"/>
  <c r="F12" i="11"/>
  <c r="I12" i="11"/>
  <c r="C13" i="11"/>
  <c r="D13" i="11"/>
  <c r="F13" i="11"/>
  <c r="C14" i="11"/>
  <c r="F14" i="11"/>
  <c r="F15" i="11" s="1"/>
  <c r="F16" i="11" s="1"/>
  <c r="F17" i="11" s="1"/>
  <c r="C15" i="11"/>
  <c r="C16" i="11"/>
  <c r="C17" i="11"/>
  <c r="C18" i="11"/>
  <c r="F18" i="11"/>
  <c r="F19" i="11" s="1"/>
  <c r="F20" i="11" s="1"/>
  <c r="F21" i="11" s="1"/>
  <c r="F23" i="11" s="1"/>
  <c r="F24" i="11" s="1"/>
  <c r="F25" i="11" s="1"/>
  <c r="F26" i="11" s="1"/>
  <c r="F27" i="11" s="1"/>
  <c r="F28" i="11" s="1"/>
  <c r="F29" i="11" s="1"/>
  <c r="F30" i="11" s="1"/>
  <c r="F31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C19" i="11"/>
  <c r="C20" i="11"/>
  <c r="C24" i="11"/>
  <c r="C25" i="11"/>
  <c r="C26" i="11"/>
  <c r="C27" i="11"/>
  <c r="C57" i="11"/>
  <c r="F57" i="11" s="1"/>
  <c r="C58" i="11"/>
  <c r="F58" i="11"/>
  <c r="C59" i="11"/>
  <c r="F59" i="11" s="1"/>
  <c r="C60" i="11"/>
  <c r="F60" i="11"/>
  <c r="C61" i="11"/>
  <c r="F61" i="11" s="1"/>
  <c r="C62" i="11"/>
  <c r="F62" i="11"/>
  <c r="C64" i="11"/>
  <c r="D64" i="11"/>
  <c r="E64" i="11"/>
  <c r="F64" i="11"/>
  <c r="G64" i="11" s="1"/>
  <c r="C65" i="11"/>
  <c r="D65" i="11"/>
  <c r="E65" i="11"/>
  <c r="F65" i="11"/>
  <c r="G65" i="11" s="1"/>
  <c r="C66" i="11"/>
  <c r="D66" i="11"/>
  <c r="E66" i="11"/>
  <c r="C67" i="11"/>
  <c r="D67" i="11"/>
  <c r="E67" i="11"/>
  <c r="C68" i="11"/>
  <c r="D68" i="11"/>
  <c r="E68" i="11"/>
  <c r="C69" i="11"/>
  <c r="D69" i="11"/>
  <c r="E69" i="11"/>
  <c r="C70" i="11"/>
  <c r="C71" i="11" s="1"/>
  <c r="D70" i="11"/>
  <c r="E70" i="11"/>
  <c r="D71" i="11"/>
  <c r="E71" i="11"/>
  <c r="D72" i="11"/>
  <c r="E72" i="11"/>
  <c r="D73" i="11"/>
  <c r="E73" i="11"/>
  <c r="C74" i="11"/>
  <c r="E74" i="11" s="1"/>
  <c r="C75" i="11"/>
  <c r="E75" i="11"/>
  <c r="C76" i="11"/>
  <c r="E76" i="11" s="1"/>
  <c r="C77" i="11"/>
  <c r="E77" i="11" s="1"/>
  <c r="C78" i="11"/>
  <c r="E78" i="11" s="1"/>
  <c r="D84" i="11"/>
  <c r="E84" i="11"/>
  <c r="E85" i="11" s="1"/>
  <c r="E86" i="11" s="1"/>
  <c r="D85" i="11"/>
  <c r="D86" i="11"/>
  <c r="C88" i="11"/>
  <c r="G88" i="11" s="1"/>
  <c r="D88" i="11"/>
  <c r="F88" i="11"/>
  <c r="F89" i="11" s="1"/>
  <c r="F90" i="11" s="1"/>
  <c r="F91" i="11" s="1"/>
  <c r="D89" i="11"/>
  <c r="D90" i="11" s="1"/>
  <c r="D91" i="11"/>
  <c r="C93" i="11"/>
  <c r="D93" i="11"/>
  <c r="E93" i="11"/>
  <c r="G93" i="11" s="1"/>
  <c r="I93" i="11" s="1"/>
  <c r="F93" i="11"/>
  <c r="C94" i="11"/>
  <c r="D94" i="11"/>
  <c r="E94" i="11"/>
  <c r="G94" i="11" s="1"/>
  <c r="I94" i="11" s="1"/>
  <c r="F94" i="11"/>
  <c r="C95" i="11"/>
  <c r="D95" i="11"/>
  <c r="F95" i="11"/>
  <c r="C96" i="11"/>
  <c r="D96" i="11"/>
  <c r="F96" i="11"/>
  <c r="C97" i="11"/>
  <c r="D97" i="11"/>
  <c r="F97" i="11"/>
  <c r="C98" i="11"/>
  <c r="D98" i="11"/>
  <c r="F98" i="11"/>
  <c r="C99" i="11"/>
  <c r="D99" i="11"/>
  <c r="F99" i="11"/>
  <c r="C100" i="11"/>
  <c r="D100" i="11"/>
  <c r="F100" i="11"/>
  <c r="C101" i="11"/>
  <c r="D101" i="11"/>
  <c r="F101" i="11"/>
  <c r="C102" i="11"/>
  <c r="D102" i="11"/>
  <c r="F102" i="11"/>
  <c r="C103" i="11"/>
  <c r="D103" i="11"/>
  <c r="F103" i="11"/>
  <c r="C104" i="11"/>
  <c r="D104" i="11"/>
  <c r="F104" i="11"/>
  <c r="C105" i="11"/>
  <c r="D105" i="11"/>
  <c r="F105" i="11"/>
  <c r="C106" i="11"/>
  <c r="D106" i="11"/>
  <c r="F106" i="11"/>
  <c r="C107" i="11"/>
  <c r="D107" i="11"/>
  <c r="F107" i="11"/>
  <c r="C108" i="11"/>
  <c r="D108" i="11"/>
  <c r="F108" i="11"/>
  <c r="C109" i="11"/>
  <c r="D109" i="11"/>
  <c r="F109" i="11"/>
  <c r="C110" i="11"/>
  <c r="D110" i="11"/>
  <c r="F110" i="11"/>
  <c r="C111" i="11"/>
  <c r="D111" i="11"/>
  <c r="F111" i="11"/>
  <c r="C113" i="11"/>
  <c r="D113" i="11"/>
  <c r="E113" i="11"/>
  <c r="G113" i="11" s="1"/>
  <c r="I113" i="11" s="1"/>
  <c r="F113" i="11"/>
  <c r="K113" i="11"/>
  <c r="M113" i="11" s="1"/>
  <c r="C114" i="11"/>
  <c r="D114" i="11"/>
  <c r="E114" i="11"/>
  <c r="G114" i="11" s="1"/>
  <c r="I114" i="11" s="1"/>
  <c r="F114" i="11"/>
  <c r="C115" i="11"/>
  <c r="D115" i="11"/>
  <c r="E115" i="11"/>
  <c r="G115" i="11" s="1"/>
  <c r="I115" i="11" s="1"/>
  <c r="F115" i="11"/>
  <c r="C120" i="11"/>
  <c r="D120" i="11"/>
  <c r="E120" i="11"/>
  <c r="G120" i="11" s="1"/>
  <c r="I120" i="11" s="1"/>
  <c r="F120" i="11"/>
  <c r="K120" i="11"/>
  <c r="M120" i="11" s="1"/>
  <c r="C122" i="11"/>
  <c r="D122" i="11"/>
  <c r="E122" i="11"/>
  <c r="F122" i="11"/>
  <c r="G122" i="11"/>
  <c r="I122" i="11" s="1"/>
  <c r="K122" i="11" s="1"/>
  <c r="M122" i="11" s="1"/>
  <c r="C123" i="11"/>
  <c r="D123" i="11"/>
  <c r="E123" i="11"/>
  <c r="F123" i="11"/>
  <c r="G123" i="11"/>
  <c r="I123" i="11" s="1"/>
  <c r="K123" i="11"/>
  <c r="M123" i="11" s="1"/>
  <c r="C124" i="11"/>
  <c r="D124" i="11"/>
  <c r="E124" i="11"/>
  <c r="C125" i="11"/>
  <c r="D125" i="11"/>
  <c r="E125" i="11"/>
  <c r="C126" i="11"/>
  <c r="D126" i="11"/>
  <c r="E126" i="11"/>
  <c r="C127" i="11"/>
  <c r="D127" i="11"/>
  <c r="E127" i="11"/>
  <c r="C128" i="11"/>
  <c r="D128" i="11"/>
  <c r="E128" i="11"/>
  <c r="C129" i="11"/>
  <c r="D129" i="11"/>
  <c r="E129" i="11"/>
  <c r="C130" i="11"/>
  <c r="D130" i="11"/>
  <c r="E130" i="11"/>
  <c r="P131" i="11"/>
  <c r="P128" i="11"/>
  <c r="P125" i="11"/>
  <c r="P122" i="11"/>
  <c r="P120" i="11"/>
  <c r="P118" i="11"/>
  <c r="P117" i="11"/>
  <c r="P115" i="11"/>
  <c r="N114" i="11"/>
  <c r="P113" i="11"/>
  <c r="P111" i="11"/>
  <c r="P110" i="11"/>
  <c r="P109" i="11"/>
  <c r="P108" i="11"/>
  <c r="P107" i="11"/>
  <c r="P106" i="11"/>
  <c r="P105" i="11"/>
  <c r="P100" i="11"/>
  <c r="P99" i="11"/>
  <c r="P98" i="11"/>
  <c r="P97" i="11"/>
  <c r="P96" i="11"/>
  <c r="P95" i="11"/>
  <c r="P94" i="11"/>
  <c r="P93" i="11"/>
  <c r="P83" i="11"/>
  <c r="P82" i="11"/>
  <c r="P81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7" i="11"/>
  <c r="P66" i="11"/>
  <c r="P65" i="11"/>
  <c r="P64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1" i="11"/>
  <c r="P30" i="11"/>
  <c r="P29" i="11"/>
  <c r="P28" i="11"/>
  <c r="P27" i="11"/>
  <c r="P26" i="11"/>
  <c r="P25" i="11"/>
  <c r="P24" i="11"/>
  <c r="P23" i="11"/>
  <c r="P21" i="11"/>
  <c r="P20" i="11"/>
  <c r="P19" i="11"/>
  <c r="P18" i="11"/>
  <c r="P17" i="11"/>
  <c r="P16" i="11"/>
  <c r="P15" i="11"/>
  <c r="P14" i="11"/>
  <c r="P13" i="11"/>
  <c r="P12" i="11"/>
  <c r="P11" i="11"/>
  <c r="I88" i="11" l="1"/>
  <c r="K88" i="11"/>
  <c r="M88" i="11" s="1"/>
  <c r="K115" i="11"/>
  <c r="M115" i="11" s="1"/>
  <c r="K94" i="11"/>
  <c r="M94" i="11" s="1"/>
  <c r="C72" i="11"/>
  <c r="K114" i="11"/>
  <c r="M114" i="11" s="1"/>
  <c r="E95" i="11"/>
  <c r="K93" i="11"/>
  <c r="M93" i="11" s="1"/>
  <c r="C21" i="11"/>
  <c r="I11" i="11"/>
  <c r="K11" i="11" s="1"/>
  <c r="M11" i="11" s="1"/>
  <c r="F66" i="11"/>
  <c r="I65" i="11"/>
  <c r="K65" i="11"/>
  <c r="M65" i="11" s="1"/>
  <c r="G13" i="11"/>
  <c r="D14" i="11"/>
  <c r="C89" i="11"/>
  <c r="I64" i="11"/>
  <c r="K64" i="11"/>
  <c r="M64" i="11" s="1"/>
  <c r="K12" i="11"/>
  <c r="M12" i="11" s="1"/>
  <c r="C28" i="11"/>
  <c r="C90" i="11" l="1"/>
  <c r="G89" i="11"/>
  <c r="G14" i="11"/>
  <c r="D15" i="11"/>
  <c r="C23" i="11"/>
  <c r="G95" i="11"/>
  <c r="E96" i="11"/>
  <c r="G66" i="11"/>
  <c r="F124" i="11"/>
  <c r="F125" i="11" s="1"/>
  <c r="F67" i="11"/>
  <c r="I13" i="11"/>
  <c r="K13" i="11" s="1"/>
  <c r="M13" i="11" s="1"/>
  <c r="C29" i="11"/>
  <c r="C73" i="11"/>
  <c r="C84" i="11" l="1"/>
  <c r="G96" i="11"/>
  <c r="E97" i="11"/>
  <c r="D16" i="11"/>
  <c r="G15" i="11"/>
  <c r="G67" i="11"/>
  <c r="F68" i="11"/>
  <c r="I95" i="11"/>
  <c r="K95" i="11"/>
  <c r="M95" i="11" s="1"/>
  <c r="I14" i="11"/>
  <c r="K14" i="11"/>
  <c r="M14" i="11" s="1"/>
  <c r="F126" i="11"/>
  <c r="G125" i="11"/>
  <c r="I89" i="11"/>
  <c r="K89" i="11"/>
  <c r="M89" i="11" s="1"/>
  <c r="C30" i="11"/>
  <c r="C33" i="11"/>
  <c r="I66" i="11"/>
  <c r="K66" i="11"/>
  <c r="M66" i="11" s="1"/>
  <c r="G124" i="11"/>
  <c r="G90" i="11"/>
  <c r="C91" i="11"/>
  <c r="G91" i="11" s="1"/>
  <c r="G68" i="11" l="1"/>
  <c r="F69" i="11"/>
  <c r="G97" i="11"/>
  <c r="E98" i="11"/>
  <c r="I124" i="11"/>
  <c r="K124" i="11"/>
  <c r="M124" i="11" s="1"/>
  <c r="I67" i="11"/>
  <c r="K67" i="11"/>
  <c r="M67" i="11" s="1"/>
  <c r="I96" i="11"/>
  <c r="K96" i="11"/>
  <c r="M96" i="11" s="1"/>
  <c r="I90" i="11"/>
  <c r="K90" i="11" s="1"/>
  <c r="M90" i="11" s="1"/>
  <c r="C31" i="11"/>
  <c r="I15" i="11"/>
  <c r="K15" i="11"/>
  <c r="M15" i="11" s="1"/>
  <c r="C85" i="11"/>
  <c r="C86" i="11" s="1"/>
  <c r="C34" i="11"/>
  <c r="I125" i="11"/>
  <c r="K125" i="11"/>
  <c r="M125" i="11" s="1"/>
  <c r="I91" i="11"/>
  <c r="K91" i="11"/>
  <c r="M91" i="11" s="1"/>
  <c r="F127" i="11"/>
  <c r="G126" i="11"/>
  <c r="D17" i="11"/>
  <c r="G16" i="11"/>
  <c r="C35" i="11" l="1"/>
  <c r="G98" i="11"/>
  <c r="E99" i="11"/>
  <c r="G17" i="11"/>
  <c r="D18" i="11"/>
  <c r="I97" i="11"/>
  <c r="K97" i="11"/>
  <c r="M97" i="11" s="1"/>
  <c r="I16" i="11"/>
  <c r="K16" i="11" s="1"/>
  <c r="M16" i="11" s="1"/>
  <c r="G69" i="11"/>
  <c r="F70" i="11"/>
  <c r="I126" i="11"/>
  <c r="K126" i="11"/>
  <c r="M126" i="11" s="1"/>
  <c r="C41" i="11"/>
  <c r="C40" i="11"/>
  <c r="C39" i="11"/>
  <c r="C43" i="11"/>
  <c r="C42" i="11"/>
  <c r="F128" i="11"/>
  <c r="G127" i="11"/>
  <c r="I68" i="11"/>
  <c r="K68" i="11"/>
  <c r="M68" i="11" s="1"/>
  <c r="F71" i="11" l="1"/>
  <c r="G70" i="11"/>
  <c r="G99" i="11"/>
  <c r="E100" i="11"/>
  <c r="C44" i="11"/>
  <c r="I69" i="11"/>
  <c r="K69" i="11"/>
  <c r="M69" i="11" s="1"/>
  <c r="I98" i="11"/>
  <c r="K98" i="11"/>
  <c r="M98" i="11" s="1"/>
  <c r="G18" i="11"/>
  <c r="D19" i="11"/>
  <c r="C36" i="11"/>
  <c r="I127" i="11"/>
  <c r="K127" i="11"/>
  <c r="M127" i="11" s="1"/>
  <c r="F129" i="11"/>
  <c r="G128" i="11"/>
  <c r="I17" i="11"/>
  <c r="K17" i="11"/>
  <c r="M17" i="11" s="1"/>
  <c r="F130" i="11" l="1"/>
  <c r="G130" i="11" s="1"/>
  <c r="G129" i="11"/>
  <c r="I18" i="11"/>
  <c r="K18" i="11"/>
  <c r="M18" i="11" s="1"/>
  <c r="G100" i="11"/>
  <c r="E101" i="11"/>
  <c r="E105" i="11"/>
  <c r="C37" i="11"/>
  <c r="I99" i="11"/>
  <c r="K99" i="11" s="1"/>
  <c r="M99" i="11" s="1"/>
  <c r="C45" i="11"/>
  <c r="I70" i="11"/>
  <c r="K70" i="11" s="1"/>
  <c r="M70" i="11" s="1"/>
  <c r="I128" i="11"/>
  <c r="K128" i="11" s="1"/>
  <c r="M128" i="11" s="1"/>
  <c r="D20" i="11"/>
  <c r="G19" i="11"/>
  <c r="F72" i="11"/>
  <c r="G71" i="11"/>
  <c r="I19" i="11" l="1"/>
  <c r="K19" i="11"/>
  <c r="M19" i="11" s="1"/>
  <c r="G105" i="11"/>
  <c r="E106" i="11"/>
  <c r="G101" i="11"/>
  <c r="E102" i="11"/>
  <c r="I129" i="11"/>
  <c r="K129" i="11"/>
  <c r="M129" i="11" s="1"/>
  <c r="F73" i="11"/>
  <c r="G72" i="11"/>
  <c r="D21" i="11"/>
  <c r="G20" i="11"/>
  <c r="I71" i="11"/>
  <c r="K71" i="11"/>
  <c r="M71" i="11" s="1"/>
  <c r="C46" i="11"/>
  <c r="C38" i="11"/>
  <c r="I100" i="11"/>
  <c r="K100" i="11"/>
  <c r="M100" i="11" s="1"/>
  <c r="I130" i="11"/>
  <c r="K130" i="11"/>
  <c r="M130" i="11" s="1"/>
  <c r="I20" i="11" l="1"/>
  <c r="K20" i="11" s="1"/>
  <c r="M20" i="11" s="1"/>
  <c r="G106" i="11"/>
  <c r="E107" i="11"/>
  <c r="C56" i="11"/>
  <c r="C55" i="11"/>
  <c r="C54" i="11"/>
  <c r="D23" i="11"/>
  <c r="G21" i="11"/>
  <c r="I105" i="11"/>
  <c r="K105" i="11"/>
  <c r="M105" i="11" s="1"/>
  <c r="G102" i="11"/>
  <c r="E103" i="11"/>
  <c r="C47" i="11"/>
  <c r="I72" i="11"/>
  <c r="K72" i="11"/>
  <c r="M72" i="11" s="1"/>
  <c r="F84" i="11"/>
  <c r="G73" i="11"/>
  <c r="I101" i="11"/>
  <c r="K101" i="11"/>
  <c r="M101" i="11" s="1"/>
  <c r="I73" i="11" l="1"/>
  <c r="K73" i="11"/>
  <c r="M73" i="11" s="1"/>
  <c r="G107" i="11"/>
  <c r="E108" i="11"/>
  <c r="F85" i="11"/>
  <c r="F86" i="11" s="1"/>
  <c r="G84" i="11"/>
  <c r="I106" i="11"/>
  <c r="K106" i="11"/>
  <c r="M106" i="11" s="1"/>
  <c r="I21" i="11"/>
  <c r="K21" i="11"/>
  <c r="M21" i="11" s="1"/>
  <c r="C48" i="11"/>
  <c r="G103" i="11"/>
  <c r="E104" i="11"/>
  <c r="G104" i="11" s="1"/>
  <c r="I102" i="11"/>
  <c r="K102" i="11"/>
  <c r="M102" i="11" s="1"/>
  <c r="D24" i="11"/>
  <c r="G23" i="11"/>
  <c r="I104" i="11" l="1"/>
  <c r="K104" i="11"/>
  <c r="M104" i="11" s="1"/>
  <c r="I107" i="11"/>
  <c r="K107" i="11"/>
  <c r="M107" i="11" s="1"/>
  <c r="D25" i="11"/>
  <c r="G24" i="11"/>
  <c r="I103" i="11"/>
  <c r="K103" i="11"/>
  <c r="M103" i="11" s="1"/>
  <c r="G85" i="11"/>
  <c r="I84" i="11"/>
  <c r="K84" i="11" s="1"/>
  <c r="M84" i="11" s="1"/>
  <c r="I23" i="11"/>
  <c r="K23" i="11" s="1"/>
  <c r="M23" i="11" s="1"/>
  <c r="C49" i="11"/>
  <c r="G108" i="11"/>
  <c r="E109" i="11"/>
  <c r="I108" i="11" l="1"/>
  <c r="K108" i="11"/>
  <c r="M108" i="11" s="1"/>
  <c r="C50" i="11"/>
  <c r="I24" i="11"/>
  <c r="K24" i="11"/>
  <c r="M24" i="11" s="1"/>
  <c r="G109" i="11"/>
  <c r="E110" i="11"/>
  <c r="G86" i="11"/>
  <c r="I85" i="11"/>
  <c r="K85" i="11" s="1"/>
  <c r="M85" i="11" s="1"/>
  <c r="D26" i="11"/>
  <c r="G25" i="11"/>
  <c r="G26" i="11" l="1"/>
  <c r="D27" i="11"/>
  <c r="G110" i="11"/>
  <c r="E111" i="11"/>
  <c r="G111" i="11" s="1"/>
  <c r="C51" i="11"/>
  <c r="I109" i="11"/>
  <c r="K109" i="11"/>
  <c r="M109" i="11" s="1"/>
  <c r="I25" i="11"/>
  <c r="K25" i="11" s="1"/>
  <c r="M25" i="11" s="1"/>
  <c r="I86" i="11"/>
  <c r="K86" i="11"/>
  <c r="M86" i="11" s="1"/>
  <c r="I111" i="11" l="1"/>
  <c r="K111" i="11"/>
  <c r="M111" i="11" s="1"/>
  <c r="I110" i="11"/>
  <c r="K110" i="11"/>
  <c r="M110" i="11" s="1"/>
  <c r="D28" i="11"/>
  <c r="G27" i="11"/>
  <c r="C52" i="11"/>
  <c r="I26" i="11"/>
  <c r="K26" i="11"/>
  <c r="M26" i="11" s="1"/>
  <c r="C53" i="11" l="1"/>
  <c r="I27" i="11"/>
  <c r="K27" i="11"/>
  <c r="M27" i="11" s="1"/>
  <c r="D29" i="11"/>
  <c r="G28" i="11"/>
  <c r="I28" i="11" l="1"/>
  <c r="K28" i="11"/>
  <c r="M28" i="11" s="1"/>
  <c r="D30" i="11"/>
  <c r="G29" i="11"/>
  <c r="D31" i="11" l="1"/>
  <c r="G30" i="11"/>
  <c r="I29" i="11"/>
  <c r="K29" i="11" s="1"/>
  <c r="M29" i="11" s="1"/>
  <c r="I30" i="11" l="1"/>
  <c r="K30" i="11"/>
  <c r="M30" i="11" s="1"/>
  <c r="D33" i="11"/>
  <c r="G31" i="11"/>
  <c r="I31" i="11" l="1"/>
  <c r="K31" i="11"/>
  <c r="M31" i="11" s="1"/>
  <c r="D34" i="11"/>
  <c r="G33" i="11"/>
  <c r="I33" i="11" l="1"/>
  <c r="K33" i="11"/>
  <c r="M33" i="11" s="1"/>
  <c r="D35" i="11"/>
  <c r="G34" i="11"/>
  <c r="I34" i="11" l="1"/>
  <c r="K34" i="11" s="1"/>
  <c r="M34" i="11" s="1"/>
  <c r="D36" i="11"/>
  <c r="G35" i="11"/>
  <c r="I35" i="11" l="1"/>
  <c r="K35" i="11"/>
  <c r="M35" i="11" s="1"/>
  <c r="D37" i="11"/>
  <c r="G36" i="11"/>
  <c r="I36" i="11" l="1"/>
  <c r="K36" i="11"/>
  <c r="M36" i="11" s="1"/>
  <c r="D38" i="11"/>
  <c r="G37" i="11"/>
  <c r="I37" i="11" l="1"/>
  <c r="K37" i="11"/>
  <c r="M37" i="11" s="1"/>
  <c r="D39" i="11"/>
  <c r="G38" i="11"/>
  <c r="I38" i="11" l="1"/>
  <c r="K38" i="11" s="1"/>
  <c r="M38" i="11" s="1"/>
  <c r="D40" i="11"/>
  <c r="G39" i="11"/>
  <c r="I39" i="11" l="1"/>
  <c r="K39" i="11"/>
  <c r="M39" i="11" s="1"/>
  <c r="D41" i="11"/>
  <c r="G40" i="11"/>
  <c r="I40" i="11" l="1"/>
  <c r="K40" i="11"/>
  <c r="M40" i="11" s="1"/>
  <c r="D42" i="11"/>
  <c r="G41" i="11"/>
  <c r="I41" i="11" l="1"/>
  <c r="K41" i="11"/>
  <c r="M41" i="11" s="1"/>
  <c r="D43" i="11"/>
  <c r="G42" i="11"/>
  <c r="I42" i="11" l="1"/>
  <c r="K42" i="11" s="1"/>
  <c r="M42" i="11" s="1"/>
  <c r="D44" i="11"/>
  <c r="G43" i="11"/>
  <c r="I43" i="11" l="1"/>
  <c r="K43" i="11"/>
  <c r="M43" i="11" s="1"/>
  <c r="D45" i="11"/>
  <c r="G44" i="11"/>
  <c r="I44" i="11" l="1"/>
  <c r="K44" i="11"/>
  <c r="M44" i="11" s="1"/>
  <c r="D46" i="11"/>
  <c r="G45" i="11"/>
  <c r="I45" i="11" l="1"/>
  <c r="K45" i="11"/>
  <c r="M45" i="11" s="1"/>
  <c r="D47" i="11"/>
  <c r="G46" i="11"/>
  <c r="I46" i="11" l="1"/>
  <c r="K46" i="11" s="1"/>
  <c r="M46" i="11" s="1"/>
  <c r="D48" i="11"/>
  <c r="G47" i="11"/>
  <c r="D49" i="11" l="1"/>
  <c r="G48" i="11"/>
  <c r="I47" i="11"/>
  <c r="K47" i="11"/>
  <c r="M47" i="11" s="1"/>
  <c r="I48" i="11" l="1"/>
  <c r="K48" i="11"/>
  <c r="M48" i="11" s="1"/>
  <c r="D50" i="11"/>
  <c r="G49" i="11"/>
  <c r="I49" i="11" l="1"/>
  <c r="K49" i="11"/>
  <c r="M49" i="11" s="1"/>
  <c r="D51" i="11"/>
  <c r="G50" i="11"/>
  <c r="I50" i="11" l="1"/>
  <c r="K50" i="11" s="1"/>
  <c r="M50" i="11" s="1"/>
  <c r="D52" i="11"/>
  <c r="G51" i="11"/>
  <c r="I51" i="11" l="1"/>
  <c r="K51" i="11"/>
  <c r="M51" i="11" s="1"/>
  <c r="D53" i="11"/>
  <c r="G52" i="11"/>
  <c r="I52" i="11" l="1"/>
  <c r="K52" i="11"/>
  <c r="M52" i="11" s="1"/>
  <c r="D54" i="11"/>
  <c r="G53" i="11"/>
  <c r="I53" i="11" l="1"/>
  <c r="K53" i="11" s="1"/>
  <c r="M53" i="11" s="1"/>
  <c r="D55" i="11"/>
  <c r="G54" i="11"/>
  <c r="I54" i="11" l="1"/>
  <c r="K54" i="11" s="1"/>
  <c r="M54" i="11" s="1"/>
  <c r="D56" i="11"/>
  <c r="G56" i="11" s="1"/>
  <c r="G55" i="11"/>
  <c r="I55" i="11" l="1"/>
  <c r="K55" i="11"/>
  <c r="M55" i="11" s="1"/>
  <c r="I56" i="11"/>
  <c r="K56" i="11"/>
  <c r="M56" i="11" s="1"/>
</calcChain>
</file>

<file path=xl/sharedStrings.xml><?xml version="1.0" encoding="utf-8"?>
<sst xmlns="http://schemas.openxmlformats.org/spreadsheetml/2006/main" count="254" uniqueCount="208">
  <si>
    <t>МБУ ДО "Спортивная школа имени В.А. Лобанова"</t>
  </si>
  <si>
    <t>Наименование услуги</t>
  </si>
  <si>
    <t>Себестоимость</t>
  </si>
  <si>
    <t>Итого себестоимость  (гр.1+гр.2+гр.3+гр.4)</t>
  </si>
  <si>
    <t>Прибыль (рентабельность (%)</t>
  </si>
  <si>
    <t>Рентабельность (руб.)</t>
  </si>
  <si>
    <t>Стоимость услуги (гр.5+гр.7)/гр.10</t>
  </si>
  <si>
    <t>Количество посещений по абонементу (в месяц)</t>
  </si>
  <si>
    <t>Стоимость абонемента (гр.10*гр.11)</t>
  </si>
  <si>
    <t>Прямые расходы</t>
  </si>
  <si>
    <t>Накладные затраты относимые на платную услугу (таблица 4)</t>
  </si>
  <si>
    <t>Сумма начисленной амортизации оборудования,используемого при оказании платной услуги (Таблица №3)</t>
  </si>
  <si>
    <t>Дети до 14 лет,малая ванна</t>
  </si>
  <si>
    <t>Разовое посещение</t>
  </si>
  <si>
    <t>Разовое посещение "Мать и дитя" 1 ребенок</t>
  </si>
  <si>
    <t>Разовое посещение "Мать и дитя" 2 ребенок</t>
  </si>
  <si>
    <t>Разовое посещение для групп детских садов (на одного ребенка)</t>
  </si>
  <si>
    <t>Дети до 14 лет, большая ванна</t>
  </si>
  <si>
    <t>Разовое посещение в дневное время (сеанс с сауной)</t>
  </si>
  <si>
    <t>Разовое посещение в дневное время (сеанс без сауны)</t>
  </si>
  <si>
    <t>Разовое посещение в вечернее время (сеанс с  сауной)</t>
  </si>
  <si>
    <t>Разовое посещение пенсионеров в дневное время (сауна)</t>
  </si>
  <si>
    <t>Разовое посещение пенсионеров в дневное время (без сауны)</t>
  </si>
  <si>
    <t xml:space="preserve">Разовое посещение пенсионеров в месячник пожилого человека дневное время </t>
  </si>
  <si>
    <t>Абонемент на месяц для пенсионеров (4 занятия) дневное время</t>
  </si>
  <si>
    <t>Абонемент на два месяца для пенсионеров (8 занятий) дневное время</t>
  </si>
  <si>
    <t>Пропуск без ограничения количества посещений, два  месяца</t>
  </si>
  <si>
    <t>Пропуск без ограничения количества посещений, три  месяца</t>
  </si>
  <si>
    <t>было</t>
  </si>
  <si>
    <t>Аренда дорожки до 8 человек одно занятие, вечернее время</t>
  </si>
  <si>
    <t>1.1.</t>
  </si>
  <si>
    <t>Абонемент на месяц с обучением плаванию 4 занятия</t>
  </si>
  <si>
    <t>1.2.</t>
  </si>
  <si>
    <t>1.3.</t>
  </si>
  <si>
    <t>Абонемент на месяц с обучением плаванию 8 занятий</t>
  </si>
  <si>
    <t>1.4.</t>
  </si>
  <si>
    <t>Абонемент на месяц с обучением плаванию 12 занятий</t>
  </si>
  <si>
    <t>1.5.</t>
  </si>
  <si>
    <t>1.6.</t>
  </si>
  <si>
    <t>1.7.</t>
  </si>
  <si>
    <t>Абонемент на месяц "Мать и дитя" (4 занятия) 1 ребенок</t>
  </si>
  <si>
    <t>1.8.</t>
  </si>
  <si>
    <t>Абонемент на месяц "Мать и дитя" (4 занятия) 2 ребенка</t>
  </si>
  <si>
    <t>1.9.</t>
  </si>
  <si>
    <t>Абонемент на месяц "Мать и дитя" (8 занятий) 1 ребенок</t>
  </si>
  <si>
    <t>1.10.</t>
  </si>
  <si>
    <t>Абонемент на месяц "Мать и дитя" (8 занятий) 2 ребенка</t>
  </si>
  <si>
    <t>1.11.</t>
  </si>
  <si>
    <t>2.1.</t>
  </si>
  <si>
    <t>2.2.</t>
  </si>
  <si>
    <t>Абонемент на месяц с обучением плаванию (4 занятия)</t>
  </si>
  <si>
    <t>2.3.</t>
  </si>
  <si>
    <t>Абонемент на месяц с обучением плаванию (8 занятий)</t>
  </si>
  <si>
    <t>2.4.</t>
  </si>
  <si>
    <t>Абонемент на месяц с обучением плаванию (12 занятий)</t>
  </si>
  <si>
    <t>2.5.</t>
  </si>
  <si>
    <t>Разовое посещение по краевой программе с обучением плаванию учащихся 3-х классов</t>
  </si>
  <si>
    <t>2.6.</t>
  </si>
  <si>
    <t>Абонемент на квартал (12 занятий) в составе группы, класса 25 и более человек</t>
  </si>
  <si>
    <t>2.7.</t>
  </si>
  <si>
    <t>Абонемент на месяц без обучения плаванию (4 занятия)</t>
  </si>
  <si>
    <t>2.8.</t>
  </si>
  <si>
    <t>Абонемент на месяц без обучения плаванию (8 занятий)</t>
  </si>
  <si>
    <t>2.9.</t>
  </si>
  <si>
    <t>Абонемент на месяц без обучения плаванию (12 занятий)</t>
  </si>
  <si>
    <t>Дети старше 14 лет, взрослое население, большая ванна</t>
  </si>
  <si>
    <t>3.1.</t>
  </si>
  <si>
    <t>3.2.</t>
  </si>
  <si>
    <t>3.3.</t>
  </si>
  <si>
    <t>3.4.</t>
  </si>
  <si>
    <t>3.5.</t>
  </si>
  <si>
    <t>3.6.</t>
  </si>
  <si>
    <t>3.7.</t>
  </si>
  <si>
    <t>Абонемент на месяц (4 занятия) дневное время</t>
  </si>
  <si>
    <t>3.8.</t>
  </si>
  <si>
    <t>Абонемент на месяц (4 занятия) в вечернее время</t>
  </si>
  <si>
    <t>3.9.</t>
  </si>
  <si>
    <t>Абонемент на два месяца дневное время (8 занятий)</t>
  </si>
  <si>
    <t>3.10.</t>
  </si>
  <si>
    <t>3.11.</t>
  </si>
  <si>
    <t>Абонемент на два  месяца вечернее время (8 занятий)</t>
  </si>
  <si>
    <t>Абонемент на квартал (12 занятий) дневное время</t>
  </si>
  <si>
    <t>3.12.</t>
  </si>
  <si>
    <t>3.13.</t>
  </si>
  <si>
    <t>Абонемент на три месяца (12 занятий) вечернее время</t>
  </si>
  <si>
    <t>3.14.</t>
  </si>
  <si>
    <t>3.15.</t>
  </si>
  <si>
    <t>Абонемент на три месяца для пенсионеров (12 занятий) дневное время</t>
  </si>
  <si>
    <t>3.16.1.</t>
  </si>
  <si>
    <t>3.16.3.</t>
  </si>
  <si>
    <t>3.17.2.</t>
  </si>
  <si>
    <t>3.17.3.</t>
  </si>
  <si>
    <t>Пропуск без ограничения количества посещений, один месяц</t>
  </si>
  <si>
    <t>3.18.2.</t>
  </si>
  <si>
    <t>3.18.3.</t>
  </si>
  <si>
    <t>Абонемент групповой на всю ванну одно занятие (не более 20 чел.) дневное время</t>
  </si>
  <si>
    <t>Абонемент групповой на всю ванну одно занятие (не более 20 чел.) вечернее время</t>
  </si>
  <si>
    <t>Абонемент групповой на всю ванну (не более 20 чел.) дневное время, 12 занятий</t>
  </si>
  <si>
    <t>3.20.1.</t>
  </si>
  <si>
    <t>Аренда дорожки до 8 человек одно занятие, дневное время</t>
  </si>
  <si>
    <t>3.20.2.</t>
  </si>
  <si>
    <t>3.21.</t>
  </si>
  <si>
    <t>3.22.</t>
  </si>
  <si>
    <t>Количество потребителей (семей)</t>
  </si>
  <si>
    <t>Цена 2024г.</t>
  </si>
  <si>
    <t>Затраты на оплату труда основного персонала (таблица №1)</t>
  </si>
  <si>
    <t>Затраты материальных запасов (таблица №2)</t>
  </si>
  <si>
    <t>№ п/п</t>
  </si>
  <si>
    <t>3.16.2.</t>
  </si>
  <si>
    <t>3.17.1.</t>
  </si>
  <si>
    <t>3.18.1.</t>
  </si>
  <si>
    <t>Абонемент групповой на всю ванну ( не более 20 чел.) вечернее время, 12 занятий</t>
  </si>
  <si>
    <t>3.19.1.</t>
  </si>
  <si>
    <t>Индивидуальные занятия с обучением плавания</t>
  </si>
  <si>
    <t>Индивидуальное занятие с обучением плаванию в дневное время</t>
  </si>
  <si>
    <t>Абонемент индивидуальное занятие с обучением плаванию в дневное время (12 занятий)</t>
  </si>
  <si>
    <t>Индивидуальное занятие с обучением плаванию в вечернее время</t>
  </si>
  <si>
    <t>Абонемент индивидуальное занятие с обучением плаванию в вечернее время (12 занятий)</t>
  </si>
  <si>
    <t>Повышение, %</t>
  </si>
  <si>
    <t>Дети дошкольного возраста (до 18 лет)</t>
  </si>
  <si>
    <t>Взрослое население дневное время</t>
  </si>
  <si>
    <t>Взрослое население вчеренее время</t>
  </si>
  <si>
    <t>Дети дошкольного возраста (4 занятия)</t>
  </si>
  <si>
    <t>Дети школьного возраста, студенты (4 занятия)</t>
  </si>
  <si>
    <t>Дети школьного возраста, студенты (8 занятий)</t>
  </si>
  <si>
    <t>Дети школьного возраста, студенты (12 занятий)</t>
  </si>
  <si>
    <t>Взрослое население (4 занятия)</t>
  </si>
  <si>
    <t>Взрослое население (8 занятий)</t>
  </si>
  <si>
    <t>Взрослое население (12 занятий)</t>
  </si>
  <si>
    <t>4.1.</t>
  </si>
  <si>
    <t>Дневное время (1 занятие) 1/2 зала</t>
  </si>
  <si>
    <t>Дневное время (1 занятие) весь зал</t>
  </si>
  <si>
    <t>Вечернее время (1 занятие) 1/2 зала</t>
  </si>
  <si>
    <t>Вечернее время (1 занятие) весь зал</t>
  </si>
  <si>
    <t>Шахматный клуб</t>
  </si>
  <si>
    <t>Сауна один час</t>
  </si>
  <si>
    <t>Спортивные залы (зал бокса, зал вольной борьбы, зал волейбола)</t>
  </si>
  <si>
    <t>Прокат инвентаря</t>
  </si>
  <si>
    <t>Шапочка для плавания</t>
  </si>
  <si>
    <t>Доска для купания</t>
  </si>
  <si>
    <t>Пояс для купания</t>
  </si>
  <si>
    <t>Разовый билет Дневное время</t>
  </si>
  <si>
    <t>Разовый билет Вечернее время</t>
  </si>
  <si>
    <t>Абонемент на месяц Дневное время (4 занятия)</t>
  </si>
  <si>
    <t>Абонемент на месяц Дневное время (8 занятий)</t>
  </si>
  <si>
    <t>Абонемент на месяц Дневное время (12 занятий)</t>
  </si>
  <si>
    <t>Абонемент на месяц Вечернее время (4 занятия)</t>
  </si>
  <si>
    <t>Абонемент на месяц Вечернее время (8 занятий)</t>
  </si>
  <si>
    <t>Абонемент на месяц (фитнес, занятие на степах, пилатес, танцы) Вечернее время (8 занятий)</t>
  </si>
  <si>
    <t>Абонемент на месяц (фитнес, занятие на степах, пилатес, танцы) Вечернее время (12 занятий)</t>
  </si>
  <si>
    <t>Индивидуальное занятие (фитнес, занятие на степах, пилатес, танцы)</t>
  </si>
  <si>
    <t>Абонемент на месяц на индивидуальные занятия (фитнес, занятие на степах, пилатес, танцы) Вечернее время (12 занятий)</t>
  </si>
  <si>
    <t>Абонемент на месяц Вечерне время (12 занятий)</t>
  </si>
  <si>
    <t>Абонемент на месяц (фитнес, занятие на степах, пилатес, танцы) Дневное время (8 занятий)</t>
  </si>
  <si>
    <t>Абонемент на месяц (фитнес, занятие на степах, пилатес, танцы) Дневное время (12 занятий)</t>
  </si>
  <si>
    <t>Спортивный зал (тренажерный)</t>
  </si>
  <si>
    <t>3.19.2.</t>
  </si>
  <si>
    <t>Разовый абонемент (1 час)</t>
  </si>
  <si>
    <t>Прокат коньков</t>
  </si>
  <si>
    <t>Услуги по предоставлению спортивного зала для проведения спортивных мероприятий ул. Советская, 45А</t>
  </si>
  <si>
    <t>Прокат коньков (1 час)</t>
  </si>
  <si>
    <t>Свои коньки (1 час)</t>
  </si>
  <si>
    <t>Услуги по предоставлению перевозки пассажиров</t>
  </si>
  <si>
    <t>ГАЗ А65R35 (16 мест, 1 час)</t>
  </si>
  <si>
    <t>Физкультурно-оздоровительные и спортивные услуги по отделениям</t>
  </si>
  <si>
    <t>4.2.</t>
  </si>
  <si>
    <t>4.3.</t>
  </si>
  <si>
    <t>Стартовый взнос за участие в спортивных соревнованиях</t>
  </si>
  <si>
    <t>Цена по каждому соревнованию утверждается приказом учреждения</t>
  </si>
  <si>
    <t>Предложения</t>
  </si>
  <si>
    <t>Абонемент на месяц на индивидуальные занятия (фитнес, занятие на степах, пилатес, танцы) Дневное время (12 занятий)</t>
  </si>
  <si>
    <t>Спортивный зал (1 час) 1/2 зала</t>
  </si>
  <si>
    <t>Спортивный зал (1 час) весь зал</t>
  </si>
  <si>
    <t>Отделение "Лыжные гонки", (месячный абонемент) 4 занятия</t>
  </si>
  <si>
    <t>Отделение "Волейбол", (месячный абонемент) 4 занятия</t>
  </si>
  <si>
    <t>Отделение "Волейбол", (месячный абонемент) 8 занятий</t>
  </si>
  <si>
    <t>Отделение "Волейбол", (месячный абонемент) 12 занятий</t>
  </si>
  <si>
    <t>Отделение "Лыжные гонки", (месячный абонемент) 12 занятий</t>
  </si>
  <si>
    <t>Отделение "Лыжные гонки", (месячный абонемент) 8 занятий</t>
  </si>
  <si>
    <t>Отделение "Футбол", (месячный абонемент) 4 занятия</t>
  </si>
  <si>
    <t>Отделение "Футбол", (месячный абонемент) 8 занятий</t>
  </si>
  <si>
    <t>Отделение "Футбол", (месячный абонемент) 12 занятий</t>
  </si>
  <si>
    <t>4.4.</t>
  </si>
  <si>
    <t>4.5.</t>
  </si>
  <si>
    <t>4.6.</t>
  </si>
  <si>
    <t>4.7.</t>
  </si>
  <si>
    <t>4.8.</t>
  </si>
  <si>
    <t>4.9.</t>
  </si>
  <si>
    <t>Разовое посещение родителей с детьми (2 взрослых и 1 ребенок до 14 лет) дневное время</t>
  </si>
  <si>
    <t>Разовое посещение родителей с детьми (2 взрослых и 2 ребенка до 14 лет) дневное время</t>
  </si>
  <si>
    <t>Разовое посещение родителей с детьми (2 взрослых и 3 ребенка до 14 лет) дневное время</t>
  </si>
  <si>
    <t>Разовое посещение родителей с детьми (2 взрослых и 1 ребенок до 14 лет) вечернее время</t>
  </si>
  <si>
    <t>Разовое посещение родителей с детьми (2 взрослых и 2 ребенок до 14 лет) вечернее время</t>
  </si>
  <si>
    <t>Разовое посещение родителей с детьми (2 взрослых и 3 ребенка до 14 лет) вечернее время</t>
  </si>
  <si>
    <t>2.10.</t>
  </si>
  <si>
    <t>Абонемент на 6 месяцев (8 занятий в месяц)</t>
  </si>
  <si>
    <t>Абонемент на 6 месяцев (12 занятий в месяц)</t>
  </si>
  <si>
    <t>Абонемент на 12 месяцев (8 занятий в месяц)</t>
  </si>
  <si>
    <t>Абонемент на 12 месяцев (12 занятий в месяц)</t>
  </si>
  <si>
    <t>Отделение "Хоккей", (месячный абонемент) 8 занятий</t>
  </si>
  <si>
    <t>Отделение "Хоккей", (месячный абонемент) 12 занятий</t>
  </si>
  <si>
    <t xml:space="preserve">Секция хоккея </t>
  </si>
  <si>
    <t>Цена, руб.</t>
  </si>
  <si>
    <t>ЦЕНЫ</t>
  </si>
  <si>
    <t>на услуги, оказываемые муниципальным бюджетным учреждением</t>
  </si>
  <si>
    <t>Дневное время с 08.00 ч. до 17.00 ч., вечернее время с 17.00 ч. до 21.30 ч.</t>
  </si>
  <si>
    <t xml:space="preserve">Бассейн </t>
  </si>
  <si>
    <t>с 01.01.2025г.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</si>
</sst>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1" fillId="0" borderId="1" xfId="0" applyNumberFormat="1" applyFont="1" applyBorder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685B-2BCC-4D41-924A-0401B177B518}">
  <sheetPr>
    <pageSetUpPr fitToPage="1"/>
  </sheetPr>
  <dimension ref="A1:Q133"/>
  <sheetViews>
    <sheetView tabSelected="1" topLeftCell="A19" zoomScale="90" zoomScaleNormal="90" workbookViewId="0">
      <selection activeCell="V30" sqref="V30"/>
    </sheetView>
  </sheetViews>
  <sheetFormatPr defaultRowHeight="15" x14ac:dyDescent="0.25"/>
  <cols>
    <col min="1" max="1" width="10.5703125" style="1" customWidth="1"/>
    <col min="2" max="2" width="89.42578125" style="4" customWidth="1"/>
    <col min="3" max="13" width="10.5703125" style="1" hidden="1" customWidth="1"/>
    <col min="14" max="14" width="14.42578125" style="1" customWidth="1"/>
    <col min="15" max="15" width="11.5703125" style="1" hidden="1" customWidth="1"/>
    <col min="16" max="16" width="12.5703125" style="2" hidden="1" customWidth="1"/>
    <col min="17" max="17" width="12.5703125" style="1" hidden="1" customWidth="1"/>
    <col min="18" max="16384" width="9.140625" style="1"/>
  </cols>
  <sheetData>
    <row r="1" spans="1:17" s="6" customFormat="1" ht="21.75" customHeight="1" x14ac:dyDescent="0.3">
      <c r="A1" s="57" t="s">
        <v>203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7" s="6" customFormat="1" ht="21.75" customHeight="1" x14ac:dyDescent="0.35">
      <c r="A2" s="58" t="s">
        <v>204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8"/>
      <c r="P2" s="8"/>
    </row>
    <row r="3" spans="1:17" ht="22.5" x14ac:dyDescent="0.3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7" ht="22.5" x14ac:dyDescent="0.3">
      <c r="A4" s="57" t="s">
        <v>207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7" ht="20.25" x14ac:dyDescent="0.3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1"/>
    </row>
    <row r="6" spans="1:17" ht="20.25" x14ac:dyDescent="0.25">
      <c r="A6" s="52" t="s">
        <v>107</v>
      </c>
      <c r="B6" s="52" t="s">
        <v>1</v>
      </c>
      <c r="C6" s="46" t="s">
        <v>2</v>
      </c>
      <c r="D6" s="47"/>
      <c r="E6" s="47"/>
      <c r="F6" s="48"/>
      <c r="G6" s="49" t="s">
        <v>3</v>
      </c>
      <c r="H6" s="49" t="s">
        <v>4</v>
      </c>
      <c r="I6" s="49" t="s">
        <v>5</v>
      </c>
      <c r="J6" s="49" t="s">
        <v>103</v>
      </c>
      <c r="K6" s="49" t="s">
        <v>6</v>
      </c>
      <c r="L6" s="49" t="s">
        <v>7</v>
      </c>
      <c r="M6" s="49" t="s">
        <v>8</v>
      </c>
      <c r="N6" s="52" t="s">
        <v>202</v>
      </c>
      <c r="O6" s="53" t="s">
        <v>104</v>
      </c>
      <c r="P6" s="54" t="s">
        <v>118</v>
      </c>
      <c r="Q6" s="43" t="s">
        <v>169</v>
      </c>
    </row>
    <row r="7" spans="1:17" ht="20.25" x14ac:dyDescent="0.25">
      <c r="A7" s="52"/>
      <c r="B7" s="52"/>
      <c r="C7" s="46" t="s">
        <v>9</v>
      </c>
      <c r="D7" s="47"/>
      <c r="E7" s="48"/>
      <c r="F7" s="49" t="s">
        <v>10</v>
      </c>
      <c r="G7" s="51"/>
      <c r="H7" s="51"/>
      <c r="I7" s="51"/>
      <c r="J7" s="51"/>
      <c r="K7" s="51"/>
      <c r="L7" s="51"/>
      <c r="M7" s="51"/>
      <c r="N7" s="52"/>
      <c r="O7" s="53"/>
      <c r="P7" s="55"/>
      <c r="Q7" s="44"/>
    </row>
    <row r="8" spans="1:17" ht="6" customHeight="1" x14ac:dyDescent="0.25">
      <c r="A8" s="52"/>
      <c r="B8" s="52"/>
      <c r="C8" s="12" t="s">
        <v>105</v>
      </c>
      <c r="D8" s="12" t="s">
        <v>106</v>
      </c>
      <c r="E8" s="12" t="s">
        <v>11</v>
      </c>
      <c r="F8" s="50"/>
      <c r="G8" s="50"/>
      <c r="H8" s="50"/>
      <c r="I8" s="50"/>
      <c r="J8" s="50"/>
      <c r="K8" s="50"/>
      <c r="L8" s="50"/>
      <c r="M8" s="50"/>
      <c r="N8" s="52"/>
      <c r="O8" s="53"/>
      <c r="P8" s="56"/>
      <c r="Q8" s="45"/>
    </row>
    <row r="9" spans="1:17" ht="20.25" x14ac:dyDescent="0.3">
      <c r="A9" s="13"/>
      <c r="B9" s="37" t="s">
        <v>206</v>
      </c>
      <c r="C9" s="13">
        <v>1</v>
      </c>
      <c r="D9" s="13">
        <v>2</v>
      </c>
      <c r="E9" s="13">
        <v>3</v>
      </c>
      <c r="F9" s="13">
        <v>4</v>
      </c>
      <c r="G9" s="13">
        <v>5</v>
      </c>
      <c r="H9" s="13">
        <v>6</v>
      </c>
      <c r="I9" s="13">
        <v>7</v>
      </c>
      <c r="J9" s="13">
        <v>8</v>
      </c>
      <c r="K9" s="13">
        <v>9</v>
      </c>
      <c r="L9" s="13">
        <v>10</v>
      </c>
      <c r="M9" s="13">
        <v>11</v>
      </c>
      <c r="N9" s="13"/>
      <c r="O9" s="13">
        <v>12</v>
      </c>
      <c r="P9" s="14"/>
      <c r="Q9" s="3"/>
    </row>
    <row r="10" spans="1:17" ht="20.25" x14ac:dyDescent="0.3">
      <c r="A10" s="15">
        <v>1</v>
      </c>
      <c r="B10" s="16" t="s">
        <v>12</v>
      </c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3"/>
      <c r="P10" s="14"/>
      <c r="Q10" s="3"/>
    </row>
    <row r="11" spans="1:17" ht="20.25" x14ac:dyDescent="0.25">
      <c r="A11" s="5" t="s">
        <v>30</v>
      </c>
      <c r="B11" s="19" t="s">
        <v>13</v>
      </c>
      <c r="C11" s="20" t="e">
        <f>#REF!</f>
        <v>#REF!</v>
      </c>
      <c r="D11" s="20" t="e">
        <f>#REF!</f>
        <v>#REF!</v>
      </c>
      <c r="E11" s="5">
        <v>0</v>
      </c>
      <c r="F11" s="20" t="e">
        <f>#REF!</f>
        <v>#REF!</v>
      </c>
      <c r="G11" s="20" t="e">
        <f>C11+D11+E11+F11</f>
        <v>#REF!</v>
      </c>
      <c r="H11" s="21">
        <v>20</v>
      </c>
      <c r="I11" s="21" t="e">
        <f>G11*H11/100</f>
        <v>#REF!</v>
      </c>
      <c r="J11" s="5">
        <v>6</v>
      </c>
      <c r="K11" s="20" t="e">
        <f>(G11+I11)/J11</f>
        <v>#REF!</v>
      </c>
      <c r="L11" s="5">
        <v>1</v>
      </c>
      <c r="M11" s="20" t="e">
        <f>K11*L11</f>
        <v>#REF!</v>
      </c>
      <c r="N11" s="20">
        <v>250</v>
      </c>
      <c r="O11" s="5">
        <v>220</v>
      </c>
      <c r="P11" s="20">
        <f>((N11/O11)*100)-100</f>
        <v>13.63636363636364</v>
      </c>
      <c r="Q11" s="7"/>
    </row>
    <row r="12" spans="1:17" ht="20.25" x14ac:dyDescent="0.25">
      <c r="A12" s="5" t="s">
        <v>32</v>
      </c>
      <c r="B12" s="19" t="s">
        <v>31</v>
      </c>
      <c r="C12" s="20" t="e">
        <f>#REF!</f>
        <v>#REF!</v>
      </c>
      <c r="D12" s="20" t="e">
        <f t="shared" ref="D12:D21" si="0">D11</f>
        <v>#REF!</v>
      </c>
      <c r="E12" s="5">
        <v>0</v>
      </c>
      <c r="F12" s="20" t="e">
        <f t="shared" ref="F12:F21" si="1">F11</f>
        <v>#REF!</v>
      </c>
      <c r="G12" s="20" t="e">
        <f t="shared" ref="G12:G56" si="2">C12+D12+E12+F12</f>
        <v>#REF!</v>
      </c>
      <c r="H12" s="21">
        <v>12</v>
      </c>
      <c r="I12" s="21" t="e">
        <f t="shared" ref="I12:I56" si="3">G12*H12/100</f>
        <v>#REF!</v>
      </c>
      <c r="J12" s="5">
        <v>9</v>
      </c>
      <c r="K12" s="20" t="e">
        <f t="shared" ref="K12:K56" si="4">(G12+I12)/J12</f>
        <v>#REF!</v>
      </c>
      <c r="L12" s="5">
        <v>4</v>
      </c>
      <c r="M12" s="20" t="e">
        <f t="shared" ref="M12:M56" si="5">K12*L12</f>
        <v>#REF!</v>
      </c>
      <c r="N12" s="20">
        <v>650</v>
      </c>
      <c r="O12" s="5">
        <v>570</v>
      </c>
      <c r="P12" s="20">
        <f t="shared" ref="P12:P62" si="6">((N12/O12)*100)-100</f>
        <v>14.035087719298247</v>
      </c>
      <c r="Q12" s="7"/>
    </row>
    <row r="13" spans="1:17" ht="20.25" x14ac:dyDescent="0.25">
      <c r="A13" s="5" t="s">
        <v>33</v>
      </c>
      <c r="B13" s="19" t="s">
        <v>34</v>
      </c>
      <c r="C13" s="20" t="e">
        <f>#REF!</f>
        <v>#REF!</v>
      </c>
      <c r="D13" s="20" t="e">
        <f t="shared" si="0"/>
        <v>#REF!</v>
      </c>
      <c r="E13" s="5">
        <v>0</v>
      </c>
      <c r="F13" s="20" t="e">
        <f t="shared" si="1"/>
        <v>#REF!</v>
      </c>
      <c r="G13" s="20" t="e">
        <f t="shared" si="2"/>
        <v>#REF!</v>
      </c>
      <c r="H13" s="21">
        <v>11</v>
      </c>
      <c r="I13" s="21" t="e">
        <f t="shared" si="3"/>
        <v>#REF!</v>
      </c>
      <c r="J13" s="5">
        <v>10</v>
      </c>
      <c r="K13" s="20" t="e">
        <f t="shared" si="4"/>
        <v>#REF!</v>
      </c>
      <c r="L13" s="5">
        <v>8</v>
      </c>
      <c r="M13" s="20" t="e">
        <f t="shared" si="5"/>
        <v>#REF!</v>
      </c>
      <c r="N13" s="20">
        <v>1150</v>
      </c>
      <c r="O13" s="5">
        <v>1020</v>
      </c>
      <c r="P13" s="20">
        <f t="shared" si="6"/>
        <v>12.745098039215691</v>
      </c>
      <c r="Q13" s="7"/>
    </row>
    <row r="14" spans="1:17" ht="20.25" x14ac:dyDescent="0.25">
      <c r="A14" s="5" t="s">
        <v>35</v>
      </c>
      <c r="B14" s="19" t="s">
        <v>36</v>
      </c>
      <c r="C14" s="22" t="e">
        <f>#REF!</f>
        <v>#REF!</v>
      </c>
      <c r="D14" s="20" t="e">
        <f t="shared" si="0"/>
        <v>#REF!</v>
      </c>
      <c r="E14" s="23">
        <v>0</v>
      </c>
      <c r="F14" s="22" t="e">
        <f t="shared" si="1"/>
        <v>#REF!</v>
      </c>
      <c r="G14" s="20" t="e">
        <f t="shared" si="2"/>
        <v>#REF!</v>
      </c>
      <c r="H14" s="24">
        <v>11</v>
      </c>
      <c r="I14" s="21" t="e">
        <f t="shared" si="3"/>
        <v>#REF!</v>
      </c>
      <c r="J14" s="23">
        <v>12</v>
      </c>
      <c r="K14" s="20" t="e">
        <f t="shared" si="4"/>
        <v>#REF!</v>
      </c>
      <c r="L14" s="23">
        <v>12</v>
      </c>
      <c r="M14" s="20" t="e">
        <f t="shared" si="5"/>
        <v>#REF!</v>
      </c>
      <c r="N14" s="20">
        <v>1440</v>
      </c>
      <c r="O14" s="23">
        <v>1280</v>
      </c>
      <c r="P14" s="20">
        <f t="shared" si="6"/>
        <v>12.5</v>
      </c>
      <c r="Q14" s="7"/>
    </row>
    <row r="15" spans="1:17" ht="20.25" x14ac:dyDescent="0.25">
      <c r="A15" s="5" t="s">
        <v>37</v>
      </c>
      <c r="B15" s="19" t="s">
        <v>14</v>
      </c>
      <c r="C15" s="20" t="e">
        <f>C11</f>
        <v>#REF!</v>
      </c>
      <c r="D15" s="20" t="e">
        <f t="shared" si="0"/>
        <v>#REF!</v>
      </c>
      <c r="E15" s="5">
        <v>0</v>
      </c>
      <c r="F15" s="20" t="e">
        <f t="shared" si="1"/>
        <v>#REF!</v>
      </c>
      <c r="G15" s="20" t="e">
        <f t="shared" si="2"/>
        <v>#REF!</v>
      </c>
      <c r="H15" s="21">
        <v>18</v>
      </c>
      <c r="I15" s="21" t="e">
        <f t="shared" si="3"/>
        <v>#REF!</v>
      </c>
      <c r="J15" s="5">
        <v>5</v>
      </c>
      <c r="K15" s="20" t="e">
        <f t="shared" si="4"/>
        <v>#REF!</v>
      </c>
      <c r="L15" s="5">
        <v>1</v>
      </c>
      <c r="M15" s="20" t="e">
        <f t="shared" si="5"/>
        <v>#REF!</v>
      </c>
      <c r="N15" s="20">
        <v>300</v>
      </c>
      <c r="O15" s="5">
        <v>260</v>
      </c>
      <c r="P15" s="20">
        <f t="shared" si="6"/>
        <v>15.384615384615373</v>
      </c>
      <c r="Q15" s="7"/>
    </row>
    <row r="16" spans="1:17" ht="20.25" x14ac:dyDescent="0.25">
      <c r="A16" s="5" t="s">
        <v>38</v>
      </c>
      <c r="B16" s="19" t="s">
        <v>15</v>
      </c>
      <c r="C16" s="20" t="e">
        <f>C11</f>
        <v>#REF!</v>
      </c>
      <c r="D16" s="20" t="e">
        <f t="shared" si="0"/>
        <v>#REF!</v>
      </c>
      <c r="E16" s="5">
        <v>0</v>
      </c>
      <c r="F16" s="20" t="e">
        <f t="shared" si="1"/>
        <v>#REF!</v>
      </c>
      <c r="G16" s="20" t="e">
        <f t="shared" si="2"/>
        <v>#REF!</v>
      </c>
      <c r="H16" s="21">
        <v>18</v>
      </c>
      <c r="I16" s="21" t="e">
        <f t="shared" si="3"/>
        <v>#REF!</v>
      </c>
      <c r="J16" s="5">
        <v>4</v>
      </c>
      <c r="K16" s="20" t="e">
        <f t="shared" si="4"/>
        <v>#REF!</v>
      </c>
      <c r="L16" s="5">
        <v>1</v>
      </c>
      <c r="M16" s="20" t="e">
        <f t="shared" si="5"/>
        <v>#REF!</v>
      </c>
      <c r="N16" s="20">
        <v>370</v>
      </c>
      <c r="O16" s="5">
        <v>330</v>
      </c>
      <c r="P16" s="20">
        <f t="shared" si="6"/>
        <v>12.12121212121211</v>
      </c>
      <c r="Q16" s="7"/>
    </row>
    <row r="17" spans="1:17" ht="20.25" x14ac:dyDescent="0.25">
      <c r="A17" s="5" t="s">
        <v>39</v>
      </c>
      <c r="B17" s="19" t="s">
        <v>40</v>
      </c>
      <c r="C17" s="20" t="e">
        <f>C11</f>
        <v>#REF!</v>
      </c>
      <c r="D17" s="20" t="e">
        <f t="shared" si="0"/>
        <v>#REF!</v>
      </c>
      <c r="E17" s="5">
        <v>0</v>
      </c>
      <c r="F17" s="20" t="e">
        <f t="shared" si="1"/>
        <v>#REF!</v>
      </c>
      <c r="G17" s="20" t="e">
        <f t="shared" si="2"/>
        <v>#REF!</v>
      </c>
      <c r="H17" s="21">
        <v>15</v>
      </c>
      <c r="I17" s="21" t="e">
        <f t="shared" si="3"/>
        <v>#REF!</v>
      </c>
      <c r="J17" s="5">
        <v>6</v>
      </c>
      <c r="K17" s="20" t="e">
        <f t="shared" si="4"/>
        <v>#REF!</v>
      </c>
      <c r="L17" s="5">
        <v>4</v>
      </c>
      <c r="M17" s="20" t="e">
        <f t="shared" si="5"/>
        <v>#REF!</v>
      </c>
      <c r="N17" s="20">
        <v>980</v>
      </c>
      <c r="O17" s="5">
        <v>880</v>
      </c>
      <c r="P17" s="20">
        <f t="shared" si="6"/>
        <v>11.36363636363636</v>
      </c>
      <c r="Q17" s="7"/>
    </row>
    <row r="18" spans="1:17" ht="20.25" x14ac:dyDescent="0.25">
      <c r="A18" s="5" t="s">
        <v>41</v>
      </c>
      <c r="B18" s="19" t="s">
        <v>42</v>
      </c>
      <c r="C18" s="20" t="e">
        <f>C11</f>
        <v>#REF!</v>
      </c>
      <c r="D18" s="20" t="e">
        <f t="shared" si="0"/>
        <v>#REF!</v>
      </c>
      <c r="E18" s="5">
        <v>0</v>
      </c>
      <c r="F18" s="20" t="e">
        <f t="shared" si="1"/>
        <v>#REF!</v>
      </c>
      <c r="G18" s="20" t="e">
        <f t="shared" si="2"/>
        <v>#REF!</v>
      </c>
      <c r="H18" s="21">
        <v>15</v>
      </c>
      <c r="I18" s="21" t="e">
        <f t="shared" si="3"/>
        <v>#REF!</v>
      </c>
      <c r="J18" s="5">
        <v>5</v>
      </c>
      <c r="K18" s="20" t="e">
        <f t="shared" si="4"/>
        <v>#REF!</v>
      </c>
      <c r="L18" s="5">
        <v>4</v>
      </c>
      <c r="M18" s="20" t="e">
        <f t="shared" si="5"/>
        <v>#REF!</v>
      </c>
      <c r="N18" s="20">
        <v>1180</v>
      </c>
      <c r="O18" s="5">
        <v>1060</v>
      </c>
      <c r="P18" s="20">
        <f t="shared" si="6"/>
        <v>11.320754716981128</v>
      </c>
      <c r="Q18" s="7"/>
    </row>
    <row r="19" spans="1:17" ht="20.25" x14ac:dyDescent="0.25">
      <c r="A19" s="5" t="s">
        <v>43</v>
      </c>
      <c r="B19" s="19" t="s">
        <v>44</v>
      </c>
      <c r="C19" s="20" t="e">
        <f>C18</f>
        <v>#REF!</v>
      </c>
      <c r="D19" s="20" t="e">
        <f t="shared" si="0"/>
        <v>#REF!</v>
      </c>
      <c r="E19" s="5">
        <v>0</v>
      </c>
      <c r="F19" s="20" t="e">
        <f t="shared" si="1"/>
        <v>#REF!</v>
      </c>
      <c r="G19" s="20" t="e">
        <f t="shared" si="2"/>
        <v>#REF!</v>
      </c>
      <c r="H19" s="21">
        <v>8</v>
      </c>
      <c r="I19" s="21" t="e">
        <f t="shared" si="3"/>
        <v>#REF!</v>
      </c>
      <c r="J19" s="5">
        <v>6</v>
      </c>
      <c r="K19" s="20" t="e">
        <f t="shared" si="4"/>
        <v>#REF!</v>
      </c>
      <c r="L19" s="5">
        <v>8</v>
      </c>
      <c r="M19" s="20" t="e">
        <f t="shared" si="5"/>
        <v>#REF!</v>
      </c>
      <c r="N19" s="20">
        <v>1840</v>
      </c>
      <c r="O19" s="5">
        <v>1660</v>
      </c>
      <c r="P19" s="20">
        <f t="shared" si="6"/>
        <v>10.843373493975903</v>
      </c>
      <c r="Q19" s="7"/>
    </row>
    <row r="20" spans="1:17" ht="20.25" x14ac:dyDescent="0.25">
      <c r="A20" s="5" t="s">
        <v>45</v>
      </c>
      <c r="B20" s="19" t="s">
        <v>46</v>
      </c>
      <c r="C20" s="20" t="e">
        <f>C19</f>
        <v>#REF!</v>
      </c>
      <c r="D20" s="20" t="e">
        <f t="shared" si="0"/>
        <v>#REF!</v>
      </c>
      <c r="E20" s="5">
        <v>0</v>
      </c>
      <c r="F20" s="20" t="e">
        <f t="shared" si="1"/>
        <v>#REF!</v>
      </c>
      <c r="G20" s="20" t="e">
        <f t="shared" si="2"/>
        <v>#REF!</v>
      </c>
      <c r="H20" s="21">
        <v>5</v>
      </c>
      <c r="I20" s="21" t="e">
        <f t="shared" si="3"/>
        <v>#REF!</v>
      </c>
      <c r="J20" s="5">
        <v>5</v>
      </c>
      <c r="K20" s="20" t="e">
        <f t="shared" si="4"/>
        <v>#REF!</v>
      </c>
      <c r="L20" s="5">
        <v>8</v>
      </c>
      <c r="M20" s="20" t="e">
        <f t="shared" si="5"/>
        <v>#REF!</v>
      </c>
      <c r="N20" s="20">
        <v>2150</v>
      </c>
      <c r="O20" s="5">
        <v>1940</v>
      </c>
      <c r="P20" s="20">
        <f t="shared" si="6"/>
        <v>10.824742268041248</v>
      </c>
      <c r="Q20" s="7"/>
    </row>
    <row r="21" spans="1:17" ht="20.25" x14ac:dyDescent="0.25">
      <c r="A21" s="25" t="s">
        <v>47</v>
      </c>
      <c r="B21" s="19" t="s">
        <v>16</v>
      </c>
      <c r="C21" s="20" t="e">
        <f>C20</f>
        <v>#REF!</v>
      </c>
      <c r="D21" s="20" t="e">
        <f t="shared" si="0"/>
        <v>#REF!</v>
      </c>
      <c r="E21" s="5">
        <v>0</v>
      </c>
      <c r="F21" s="20" t="e">
        <f t="shared" si="1"/>
        <v>#REF!</v>
      </c>
      <c r="G21" s="20" t="e">
        <f t="shared" si="2"/>
        <v>#REF!</v>
      </c>
      <c r="H21" s="21">
        <v>10</v>
      </c>
      <c r="I21" s="21" t="e">
        <f t="shared" si="3"/>
        <v>#REF!</v>
      </c>
      <c r="J21" s="5">
        <v>13</v>
      </c>
      <c r="K21" s="20" t="e">
        <f t="shared" si="4"/>
        <v>#REF!</v>
      </c>
      <c r="L21" s="5">
        <v>1</v>
      </c>
      <c r="M21" s="20" t="e">
        <f t="shared" si="5"/>
        <v>#REF!</v>
      </c>
      <c r="N21" s="20">
        <v>110</v>
      </c>
      <c r="O21" s="23">
        <v>100</v>
      </c>
      <c r="P21" s="20">
        <f t="shared" si="6"/>
        <v>10.000000000000014</v>
      </c>
      <c r="Q21" s="7"/>
    </row>
    <row r="22" spans="1:17" ht="20.25" x14ac:dyDescent="0.25">
      <c r="A22" s="12">
        <v>2</v>
      </c>
      <c r="B22" s="26" t="s">
        <v>17</v>
      </c>
      <c r="C22" s="19"/>
      <c r="D22" s="19"/>
      <c r="E22" s="19"/>
      <c r="F22" s="5"/>
      <c r="G22" s="20"/>
      <c r="H22" s="5"/>
      <c r="I22" s="21"/>
      <c r="J22" s="5"/>
      <c r="K22" s="20"/>
      <c r="L22" s="5"/>
      <c r="M22" s="20"/>
      <c r="N22" s="20"/>
      <c r="O22" s="5"/>
      <c r="P22" s="20"/>
      <c r="Q22" s="7"/>
    </row>
    <row r="23" spans="1:17" ht="20.25" x14ac:dyDescent="0.25">
      <c r="A23" s="5" t="s">
        <v>48</v>
      </c>
      <c r="B23" s="19" t="s">
        <v>13</v>
      </c>
      <c r="C23" s="20" t="e">
        <f>C21</f>
        <v>#REF!</v>
      </c>
      <c r="D23" s="20" t="e">
        <f>D21</f>
        <v>#REF!</v>
      </c>
      <c r="E23" s="5">
        <v>0</v>
      </c>
      <c r="F23" s="20" t="e">
        <f>F21</f>
        <v>#REF!</v>
      </c>
      <c r="G23" s="20" t="e">
        <f t="shared" si="2"/>
        <v>#REF!</v>
      </c>
      <c r="H23" s="21">
        <v>20</v>
      </c>
      <c r="I23" s="21" t="e">
        <f t="shared" si="3"/>
        <v>#REF!</v>
      </c>
      <c r="J23" s="5">
        <v>6</v>
      </c>
      <c r="K23" s="20" t="e">
        <f t="shared" si="4"/>
        <v>#REF!</v>
      </c>
      <c r="L23" s="5">
        <v>1</v>
      </c>
      <c r="M23" s="20" t="e">
        <f t="shared" si="5"/>
        <v>#REF!</v>
      </c>
      <c r="N23" s="20">
        <v>250</v>
      </c>
      <c r="O23" s="5">
        <v>220</v>
      </c>
      <c r="P23" s="20">
        <f t="shared" si="6"/>
        <v>13.63636363636364</v>
      </c>
      <c r="Q23" s="7"/>
    </row>
    <row r="24" spans="1:17" ht="20.25" x14ac:dyDescent="0.25">
      <c r="A24" s="5" t="s">
        <v>49</v>
      </c>
      <c r="B24" s="19" t="s">
        <v>50</v>
      </c>
      <c r="C24" s="20" t="e">
        <f>C14</f>
        <v>#REF!</v>
      </c>
      <c r="D24" s="20" t="e">
        <f t="shared" ref="D24:D31" si="7">D23</f>
        <v>#REF!</v>
      </c>
      <c r="E24" s="5">
        <v>0</v>
      </c>
      <c r="F24" s="20" t="e">
        <f t="shared" ref="F24:F31" si="8">F23</f>
        <v>#REF!</v>
      </c>
      <c r="G24" s="20" t="e">
        <f t="shared" si="2"/>
        <v>#REF!</v>
      </c>
      <c r="H24" s="21">
        <v>12</v>
      </c>
      <c r="I24" s="21" t="e">
        <f t="shared" si="3"/>
        <v>#REF!</v>
      </c>
      <c r="J24" s="5">
        <v>9</v>
      </c>
      <c r="K24" s="20" t="e">
        <f t="shared" si="4"/>
        <v>#REF!</v>
      </c>
      <c r="L24" s="5">
        <v>4</v>
      </c>
      <c r="M24" s="20" t="e">
        <f t="shared" si="5"/>
        <v>#REF!</v>
      </c>
      <c r="N24" s="20">
        <v>650</v>
      </c>
      <c r="O24" s="5">
        <v>570</v>
      </c>
      <c r="P24" s="20">
        <f t="shared" si="6"/>
        <v>14.035087719298247</v>
      </c>
      <c r="Q24" s="7"/>
    </row>
    <row r="25" spans="1:17" ht="20.25" x14ac:dyDescent="0.25">
      <c r="A25" s="5" t="s">
        <v>51</v>
      </c>
      <c r="B25" s="19" t="s">
        <v>52</v>
      </c>
      <c r="C25" s="20" t="e">
        <f>C13</f>
        <v>#REF!</v>
      </c>
      <c r="D25" s="20" t="e">
        <f t="shared" si="7"/>
        <v>#REF!</v>
      </c>
      <c r="E25" s="5">
        <v>0</v>
      </c>
      <c r="F25" s="20" t="e">
        <f t="shared" si="8"/>
        <v>#REF!</v>
      </c>
      <c r="G25" s="20" t="e">
        <f t="shared" si="2"/>
        <v>#REF!</v>
      </c>
      <c r="H25" s="21">
        <v>11</v>
      </c>
      <c r="I25" s="21" t="e">
        <f t="shared" si="3"/>
        <v>#REF!</v>
      </c>
      <c r="J25" s="5">
        <v>10</v>
      </c>
      <c r="K25" s="20" t="e">
        <f t="shared" si="4"/>
        <v>#REF!</v>
      </c>
      <c r="L25" s="5">
        <v>8</v>
      </c>
      <c r="M25" s="20" t="e">
        <f t="shared" si="5"/>
        <v>#REF!</v>
      </c>
      <c r="N25" s="20">
        <v>1150</v>
      </c>
      <c r="O25" s="5">
        <v>1020</v>
      </c>
      <c r="P25" s="20">
        <f t="shared" si="6"/>
        <v>12.745098039215691</v>
      </c>
      <c r="Q25" s="7"/>
    </row>
    <row r="26" spans="1:17" ht="20.25" x14ac:dyDescent="0.25">
      <c r="A26" s="5" t="s">
        <v>53</v>
      </c>
      <c r="B26" s="19" t="s">
        <v>54</v>
      </c>
      <c r="C26" s="22" t="e">
        <f>C14</f>
        <v>#REF!</v>
      </c>
      <c r="D26" s="22" t="e">
        <f t="shared" si="7"/>
        <v>#REF!</v>
      </c>
      <c r="E26" s="23">
        <v>0</v>
      </c>
      <c r="F26" s="22" t="e">
        <f t="shared" si="8"/>
        <v>#REF!</v>
      </c>
      <c r="G26" s="20" t="e">
        <f t="shared" si="2"/>
        <v>#REF!</v>
      </c>
      <c r="H26" s="24">
        <v>11</v>
      </c>
      <c r="I26" s="21" t="e">
        <f t="shared" si="3"/>
        <v>#REF!</v>
      </c>
      <c r="J26" s="23">
        <v>12</v>
      </c>
      <c r="K26" s="20" t="e">
        <f t="shared" si="4"/>
        <v>#REF!</v>
      </c>
      <c r="L26" s="23">
        <v>12</v>
      </c>
      <c r="M26" s="20" t="e">
        <f t="shared" si="5"/>
        <v>#REF!</v>
      </c>
      <c r="N26" s="20">
        <v>1440</v>
      </c>
      <c r="O26" s="23">
        <v>1280</v>
      </c>
      <c r="P26" s="20">
        <f t="shared" si="6"/>
        <v>12.5</v>
      </c>
      <c r="Q26" s="7"/>
    </row>
    <row r="27" spans="1:17" ht="40.5" x14ac:dyDescent="0.25">
      <c r="A27" s="5" t="s">
        <v>55</v>
      </c>
      <c r="B27" s="19" t="s">
        <v>56</v>
      </c>
      <c r="C27" s="20" t="e">
        <f>C14</f>
        <v>#REF!</v>
      </c>
      <c r="D27" s="20" t="e">
        <f t="shared" si="7"/>
        <v>#REF!</v>
      </c>
      <c r="E27" s="5">
        <v>0</v>
      </c>
      <c r="F27" s="20" t="e">
        <f t="shared" si="8"/>
        <v>#REF!</v>
      </c>
      <c r="G27" s="20" t="e">
        <f t="shared" si="2"/>
        <v>#REF!</v>
      </c>
      <c r="H27" s="21">
        <v>15</v>
      </c>
      <c r="I27" s="21" t="e">
        <f t="shared" si="3"/>
        <v>#REF!</v>
      </c>
      <c r="J27" s="5">
        <v>6</v>
      </c>
      <c r="K27" s="20" t="e">
        <f t="shared" si="4"/>
        <v>#REF!</v>
      </c>
      <c r="L27" s="5">
        <v>1</v>
      </c>
      <c r="M27" s="20" t="e">
        <f t="shared" si="5"/>
        <v>#REF!</v>
      </c>
      <c r="N27" s="20">
        <v>190</v>
      </c>
      <c r="O27" s="5">
        <v>220</v>
      </c>
      <c r="P27" s="20">
        <f t="shared" si="6"/>
        <v>-13.63636363636364</v>
      </c>
      <c r="Q27" s="7"/>
    </row>
    <row r="28" spans="1:17" ht="40.5" x14ac:dyDescent="0.25">
      <c r="A28" s="5" t="s">
        <v>57</v>
      </c>
      <c r="B28" s="19" t="s">
        <v>58</v>
      </c>
      <c r="C28" s="20" t="e">
        <f>C27</f>
        <v>#REF!</v>
      </c>
      <c r="D28" s="20" t="e">
        <f t="shared" si="7"/>
        <v>#REF!</v>
      </c>
      <c r="E28" s="5">
        <v>0</v>
      </c>
      <c r="F28" s="20" t="e">
        <f t="shared" si="8"/>
        <v>#REF!</v>
      </c>
      <c r="G28" s="20" t="e">
        <f t="shared" si="2"/>
        <v>#REF!</v>
      </c>
      <c r="H28" s="21">
        <v>16</v>
      </c>
      <c r="I28" s="21" t="e">
        <f t="shared" si="3"/>
        <v>#REF!</v>
      </c>
      <c r="J28" s="5">
        <v>25</v>
      </c>
      <c r="K28" s="20" t="e">
        <f t="shared" si="4"/>
        <v>#REF!</v>
      </c>
      <c r="L28" s="5">
        <v>25</v>
      </c>
      <c r="M28" s="20" t="e">
        <f t="shared" si="5"/>
        <v>#REF!</v>
      </c>
      <c r="N28" s="20">
        <v>1510</v>
      </c>
      <c r="O28" s="5">
        <v>1380</v>
      </c>
      <c r="P28" s="20">
        <f t="shared" si="6"/>
        <v>9.4202898550724683</v>
      </c>
      <c r="Q28" s="7"/>
    </row>
    <row r="29" spans="1:17" ht="20.25" x14ac:dyDescent="0.25">
      <c r="A29" s="5" t="s">
        <v>59</v>
      </c>
      <c r="B29" s="19" t="s">
        <v>60</v>
      </c>
      <c r="C29" s="20" t="e">
        <f>C28</f>
        <v>#REF!</v>
      </c>
      <c r="D29" s="20" t="e">
        <f t="shared" si="7"/>
        <v>#REF!</v>
      </c>
      <c r="E29" s="5">
        <v>0</v>
      </c>
      <c r="F29" s="20" t="e">
        <f t="shared" si="8"/>
        <v>#REF!</v>
      </c>
      <c r="G29" s="20" t="e">
        <f t="shared" si="2"/>
        <v>#REF!</v>
      </c>
      <c r="H29" s="21">
        <v>12</v>
      </c>
      <c r="I29" s="21" t="e">
        <f t="shared" si="3"/>
        <v>#REF!</v>
      </c>
      <c r="J29" s="5">
        <v>9</v>
      </c>
      <c r="K29" s="20" t="e">
        <f t="shared" si="4"/>
        <v>#REF!</v>
      </c>
      <c r="L29" s="5">
        <v>4</v>
      </c>
      <c r="M29" s="20" t="e">
        <f t="shared" si="5"/>
        <v>#REF!</v>
      </c>
      <c r="N29" s="20">
        <v>640</v>
      </c>
      <c r="O29" s="5">
        <v>570</v>
      </c>
      <c r="P29" s="20">
        <f t="shared" si="6"/>
        <v>12.280701754385959</v>
      </c>
      <c r="Q29" s="7"/>
    </row>
    <row r="30" spans="1:17" ht="20.25" x14ac:dyDescent="0.25">
      <c r="A30" s="5" t="s">
        <v>61</v>
      </c>
      <c r="B30" s="19" t="s">
        <v>62</v>
      </c>
      <c r="C30" s="20" t="e">
        <f>C29</f>
        <v>#REF!</v>
      </c>
      <c r="D30" s="20" t="e">
        <f t="shared" si="7"/>
        <v>#REF!</v>
      </c>
      <c r="E30" s="5">
        <v>0</v>
      </c>
      <c r="F30" s="20" t="e">
        <f t="shared" si="8"/>
        <v>#REF!</v>
      </c>
      <c r="G30" s="20" t="e">
        <f t="shared" si="2"/>
        <v>#REF!</v>
      </c>
      <c r="H30" s="21">
        <v>11</v>
      </c>
      <c r="I30" s="21" t="e">
        <f t="shared" si="3"/>
        <v>#REF!</v>
      </c>
      <c r="J30" s="5">
        <v>10</v>
      </c>
      <c r="K30" s="20" t="e">
        <f t="shared" si="4"/>
        <v>#REF!</v>
      </c>
      <c r="L30" s="5">
        <v>8</v>
      </c>
      <c r="M30" s="20" t="e">
        <f t="shared" si="5"/>
        <v>#REF!</v>
      </c>
      <c r="N30" s="20">
        <v>1150</v>
      </c>
      <c r="O30" s="5">
        <v>1020</v>
      </c>
      <c r="P30" s="20">
        <f t="shared" si="6"/>
        <v>12.745098039215691</v>
      </c>
      <c r="Q30" s="7"/>
    </row>
    <row r="31" spans="1:17" ht="20.25" x14ac:dyDescent="0.25">
      <c r="A31" s="5" t="s">
        <v>63</v>
      </c>
      <c r="B31" s="19" t="s">
        <v>64</v>
      </c>
      <c r="C31" s="20" t="e">
        <f>C30</f>
        <v>#REF!</v>
      </c>
      <c r="D31" s="20" t="e">
        <f t="shared" si="7"/>
        <v>#REF!</v>
      </c>
      <c r="E31" s="5">
        <v>0</v>
      </c>
      <c r="F31" s="20" t="e">
        <f t="shared" si="8"/>
        <v>#REF!</v>
      </c>
      <c r="G31" s="20" t="e">
        <f t="shared" si="2"/>
        <v>#REF!</v>
      </c>
      <c r="H31" s="21">
        <v>11</v>
      </c>
      <c r="I31" s="21" t="e">
        <f t="shared" si="3"/>
        <v>#REF!</v>
      </c>
      <c r="J31" s="5">
        <v>12</v>
      </c>
      <c r="K31" s="20" t="e">
        <f t="shared" si="4"/>
        <v>#REF!</v>
      </c>
      <c r="L31" s="5">
        <v>12</v>
      </c>
      <c r="M31" s="20" t="e">
        <f t="shared" si="5"/>
        <v>#REF!</v>
      </c>
      <c r="N31" s="20">
        <v>1440</v>
      </c>
      <c r="O31" s="5">
        <v>1280</v>
      </c>
      <c r="P31" s="20">
        <f t="shared" si="6"/>
        <v>12.5</v>
      </c>
      <c r="Q31" s="7"/>
    </row>
    <row r="32" spans="1:17" ht="20.25" x14ac:dyDescent="0.25">
      <c r="A32" s="12">
        <v>3</v>
      </c>
      <c r="B32" s="26" t="s">
        <v>65</v>
      </c>
      <c r="C32" s="5"/>
      <c r="D32" s="5"/>
      <c r="E32" s="5"/>
      <c r="F32" s="5"/>
      <c r="G32" s="20"/>
      <c r="H32" s="21"/>
      <c r="I32" s="21"/>
      <c r="J32" s="5"/>
      <c r="K32" s="20"/>
      <c r="L32" s="5"/>
      <c r="M32" s="20"/>
      <c r="N32" s="20"/>
      <c r="O32" s="5"/>
      <c r="P32" s="20"/>
      <c r="Q32" s="7"/>
    </row>
    <row r="33" spans="1:17" ht="20.25" x14ac:dyDescent="0.25">
      <c r="A33" s="5" t="s">
        <v>66</v>
      </c>
      <c r="B33" s="19" t="s">
        <v>19</v>
      </c>
      <c r="C33" s="20" t="e">
        <f>C23</f>
        <v>#REF!</v>
      </c>
      <c r="D33" s="20" t="e">
        <f>D31</f>
        <v>#REF!</v>
      </c>
      <c r="E33" s="5">
        <v>0</v>
      </c>
      <c r="F33" s="20" t="e">
        <f>F31</f>
        <v>#REF!</v>
      </c>
      <c r="G33" s="20" t="e">
        <f t="shared" si="2"/>
        <v>#REF!</v>
      </c>
      <c r="H33" s="21">
        <v>25</v>
      </c>
      <c r="I33" s="21" t="e">
        <f t="shared" si="3"/>
        <v>#REF!</v>
      </c>
      <c r="J33" s="5">
        <v>6</v>
      </c>
      <c r="K33" s="20" t="e">
        <f t="shared" si="4"/>
        <v>#REF!</v>
      </c>
      <c r="L33" s="5">
        <v>1</v>
      </c>
      <c r="M33" s="20" t="e">
        <f t="shared" si="5"/>
        <v>#REF!</v>
      </c>
      <c r="N33" s="20">
        <v>260</v>
      </c>
      <c r="O33" s="5">
        <v>230</v>
      </c>
      <c r="P33" s="20">
        <f t="shared" si="6"/>
        <v>13.043478260869563</v>
      </c>
      <c r="Q33" s="7"/>
    </row>
    <row r="34" spans="1:17" ht="20.25" x14ac:dyDescent="0.25">
      <c r="A34" s="5" t="s">
        <v>67</v>
      </c>
      <c r="B34" s="19" t="s">
        <v>18</v>
      </c>
      <c r="C34" s="20" t="e">
        <f t="shared" ref="C34:D49" si="9">C33</f>
        <v>#REF!</v>
      </c>
      <c r="D34" s="20" t="e">
        <f t="shared" si="9"/>
        <v>#REF!</v>
      </c>
      <c r="E34" s="5">
        <v>0</v>
      </c>
      <c r="F34" s="20" t="e">
        <f t="shared" ref="F34:F56" si="10">F33</f>
        <v>#REF!</v>
      </c>
      <c r="G34" s="20" t="e">
        <f t="shared" si="2"/>
        <v>#REF!</v>
      </c>
      <c r="H34" s="21">
        <v>20</v>
      </c>
      <c r="I34" s="21" t="e">
        <f t="shared" si="3"/>
        <v>#REF!</v>
      </c>
      <c r="J34" s="5">
        <v>5</v>
      </c>
      <c r="K34" s="20" t="e">
        <f t="shared" si="4"/>
        <v>#REF!</v>
      </c>
      <c r="L34" s="5">
        <v>1</v>
      </c>
      <c r="M34" s="20" t="e">
        <f t="shared" si="5"/>
        <v>#REF!</v>
      </c>
      <c r="N34" s="20">
        <v>300</v>
      </c>
      <c r="O34" s="5">
        <v>270</v>
      </c>
      <c r="P34" s="20">
        <f t="shared" si="6"/>
        <v>11.111111111111114</v>
      </c>
      <c r="Q34" s="7"/>
    </row>
    <row r="35" spans="1:17" ht="20.25" x14ac:dyDescent="0.25">
      <c r="A35" s="5" t="s">
        <v>68</v>
      </c>
      <c r="B35" s="19" t="s">
        <v>20</v>
      </c>
      <c r="C35" s="20" t="e">
        <f t="shared" si="9"/>
        <v>#REF!</v>
      </c>
      <c r="D35" s="20" t="e">
        <f t="shared" si="9"/>
        <v>#REF!</v>
      </c>
      <c r="E35" s="5">
        <v>0</v>
      </c>
      <c r="F35" s="20" t="e">
        <f t="shared" si="10"/>
        <v>#REF!</v>
      </c>
      <c r="G35" s="20" t="e">
        <f t="shared" si="2"/>
        <v>#REF!</v>
      </c>
      <c r="H35" s="21">
        <v>20</v>
      </c>
      <c r="I35" s="21" t="e">
        <f t="shared" si="3"/>
        <v>#REF!</v>
      </c>
      <c r="J35" s="5">
        <v>4</v>
      </c>
      <c r="K35" s="20" t="e">
        <f t="shared" si="4"/>
        <v>#REF!</v>
      </c>
      <c r="L35" s="5">
        <v>1</v>
      </c>
      <c r="M35" s="20" t="e">
        <f t="shared" si="5"/>
        <v>#REF!</v>
      </c>
      <c r="N35" s="20">
        <v>380</v>
      </c>
      <c r="O35" s="5">
        <v>330</v>
      </c>
      <c r="P35" s="20">
        <f t="shared" si="6"/>
        <v>15.151515151515156</v>
      </c>
      <c r="Q35" s="7"/>
    </row>
    <row r="36" spans="1:17" ht="20.25" x14ac:dyDescent="0.25">
      <c r="A36" s="5" t="s">
        <v>69</v>
      </c>
      <c r="B36" s="19" t="s">
        <v>21</v>
      </c>
      <c r="C36" s="20" t="e">
        <f t="shared" si="9"/>
        <v>#REF!</v>
      </c>
      <c r="D36" s="20" t="e">
        <f t="shared" si="9"/>
        <v>#REF!</v>
      </c>
      <c r="E36" s="5">
        <v>0</v>
      </c>
      <c r="F36" s="20" t="e">
        <f t="shared" si="10"/>
        <v>#REF!</v>
      </c>
      <c r="G36" s="20" t="e">
        <f t="shared" si="2"/>
        <v>#REF!</v>
      </c>
      <c r="H36" s="21">
        <v>9</v>
      </c>
      <c r="I36" s="21" t="e">
        <f t="shared" si="3"/>
        <v>#REF!</v>
      </c>
      <c r="J36" s="5">
        <v>8</v>
      </c>
      <c r="K36" s="20" t="e">
        <f t="shared" si="4"/>
        <v>#REF!</v>
      </c>
      <c r="L36" s="5">
        <v>1</v>
      </c>
      <c r="M36" s="20" t="e">
        <f t="shared" si="5"/>
        <v>#REF!</v>
      </c>
      <c r="N36" s="20">
        <v>170</v>
      </c>
      <c r="O36" s="5">
        <v>150</v>
      </c>
      <c r="P36" s="20">
        <f t="shared" si="6"/>
        <v>13.333333333333329</v>
      </c>
      <c r="Q36" s="7"/>
    </row>
    <row r="37" spans="1:17" ht="20.25" x14ac:dyDescent="0.25">
      <c r="A37" s="5" t="s">
        <v>70</v>
      </c>
      <c r="B37" s="19" t="s">
        <v>22</v>
      </c>
      <c r="C37" s="20" t="e">
        <f t="shared" si="9"/>
        <v>#REF!</v>
      </c>
      <c r="D37" s="20" t="e">
        <f t="shared" si="9"/>
        <v>#REF!</v>
      </c>
      <c r="E37" s="5">
        <v>0</v>
      </c>
      <c r="F37" s="20" t="e">
        <f t="shared" si="10"/>
        <v>#REF!</v>
      </c>
      <c r="G37" s="20" t="e">
        <f t="shared" si="2"/>
        <v>#REF!</v>
      </c>
      <c r="H37" s="21">
        <v>10</v>
      </c>
      <c r="I37" s="21" t="e">
        <f t="shared" si="3"/>
        <v>#REF!</v>
      </c>
      <c r="J37" s="5">
        <v>10</v>
      </c>
      <c r="K37" s="20" t="e">
        <f t="shared" si="4"/>
        <v>#REF!</v>
      </c>
      <c r="L37" s="5">
        <v>1</v>
      </c>
      <c r="M37" s="20" t="e">
        <f t="shared" si="5"/>
        <v>#REF!</v>
      </c>
      <c r="N37" s="20">
        <v>140</v>
      </c>
      <c r="O37" s="5">
        <v>120</v>
      </c>
      <c r="P37" s="20">
        <f t="shared" si="6"/>
        <v>16.666666666666671</v>
      </c>
      <c r="Q37" s="7"/>
    </row>
    <row r="38" spans="1:17" ht="40.5" x14ac:dyDescent="0.25">
      <c r="A38" s="5" t="s">
        <v>71</v>
      </c>
      <c r="B38" s="19" t="s">
        <v>23</v>
      </c>
      <c r="C38" s="20" t="e">
        <f t="shared" si="9"/>
        <v>#REF!</v>
      </c>
      <c r="D38" s="20" t="e">
        <f t="shared" si="9"/>
        <v>#REF!</v>
      </c>
      <c r="E38" s="5">
        <v>0</v>
      </c>
      <c r="F38" s="20" t="e">
        <f t="shared" si="10"/>
        <v>#REF!</v>
      </c>
      <c r="G38" s="20" t="e">
        <f t="shared" si="2"/>
        <v>#REF!</v>
      </c>
      <c r="H38" s="21">
        <v>9</v>
      </c>
      <c r="I38" s="21" t="e">
        <f t="shared" si="3"/>
        <v>#REF!</v>
      </c>
      <c r="J38" s="5">
        <v>13</v>
      </c>
      <c r="K38" s="20" t="e">
        <f t="shared" si="4"/>
        <v>#REF!</v>
      </c>
      <c r="L38" s="5">
        <v>1</v>
      </c>
      <c r="M38" s="20" t="e">
        <f t="shared" si="5"/>
        <v>#REF!</v>
      </c>
      <c r="N38" s="20">
        <v>110</v>
      </c>
      <c r="O38" s="5">
        <v>100</v>
      </c>
      <c r="P38" s="20">
        <f t="shared" si="6"/>
        <v>10.000000000000014</v>
      </c>
      <c r="Q38" s="7"/>
    </row>
    <row r="39" spans="1:17" ht="20.25" x14ac:dyDescent="0.25">
      <c r="A39" s="5" t="s">
        <v>72</v>
      </c>
      <c r="B39" s="19" t="s">
        <v>73</v>
      </c>
      <c r="C39" s="20" t="e">
        <f>C31</f>
        <v>#REF!</v>
      </c>
      <c r="D39" s="20" t="e">
        <f t="shared" si="9"/>
        <v>#REF!</v>
      </c>
      <c r="E39" s="5">
        <v>0</v>
      </c>
      <c r="F39" s="20" t="e">
        <f t="shared" si="10"/>
        <v>#REF!</v>
      </c>
      <c r="G39" s="20" t="e">
        <f t="shared" si="2"/>
        <v>#REF!</v>
      </c>
      <c r="H39" s="21">
        <v>22</v>
      </c>
      <c r="I39" s="21" t="e">
        <f t="shared" si="3"/>
        <v>#REF!</v>
      </c>
      <c r="J39" s="5">
        <v>6</v>
      </c>
      <c r="K39" s="20" t="e">
        <f t="shared" si="4"/>
        <v>#REF!</v>
      </c>
      <c r="L39" s="5">
        <v>4</v>
      </c>
      <c r="M39" s="20" t="e">
        <f t="shared" si="5"/>
        <v>#REF!</v>
      </c>
      <c r="N39" s="20">
        <v>1050</v>
      </c>
      <c r="O39" s="5">
        <v>930</v>
      </c>
      <c r="P39" s="20">
        <f t="shared" si="6"/>
        <v>12.90322580645163</v>
      </c>
      <c r="Q39" s="7"/>
    </row>
    <row r="40" spans="1:17" ht="20.25" x14ac:dyDescent="0.25">
      <c r="A40" s="5" t="s">
        <v>74</v>
      </c>
      <c r="B40" s="19" t="s">
        <v>75</v>
      </c>
      <c r="C40" s="20" t="e">
        <f>C31</f>
        <v>#REF!</v>
      </c>
      <c r="D40" s="20" t="e">
        <f t="shared" si="9"/>
        <v>#REF!</v>
      </c>
      <c r="E40" s="5">
        <v>0</v>
      </c>
      <c r="F40" s="20" t="e">
        <f t="shared" si="10"/>
        <v>#REF!</v>
      </c>
      <c r="G40" s="20" t="e">
        <f t="shared" si="2"/>
        <v>#REF!</v>
      </c>
      <c r="H40" s="21">
        <v>25</v>
      </c>
      <c r="I40" s="21" t="e">
        <f t="shared" si="3"/>
        <v>#REF!</v>
      </c>
      <c r="J40" s="5">
        <v>5</v>
      </c>
      <c r="K40" s="20" t="e">
        <f t="shared" si="4"/>
        <v>#REF!</v>
      </c>
      <c r="L40" s="5">
        <v>4</v>
      </c>
      <c r="M40" s="20" t="e">
        <f t="shared" si="5"/>
        <v>#REF!</v>
      </c>
      <c r="N40" s="20">
        <v>1300</v>
      </c>
      <c r="O40" s="5">
        <v>1150</v>
      </c>
      <c r="P40" s="20">
        <f t="shared" si="6"/>
        <v>13.043478260869563</v>
      </c>
      <c r="Q40" s="7"/>
    </row>
    <row r="41" spans="1:17" ht="20.25" x14ac:dyDescent="0.25">
      <c r="A41" s="5" t="s">
        <v>76</v>
      </c>
      <c r="B41" s="19" t="s">
        <v>24</v>
      </c>
      <c r="C41" s="20" t="e">
        <f>C31</f>
        <v>#REF!</v>
      </c>
      <c r="D41" s="20" t="e">
        <f t="shared" si="9"/>
        <v>#REF!</v>
      </c>
      <c r="E41" s="5">
        <v>0</v>
      </c>
      <c r="F41" s="20" t="e">
        <f t="shared" si="10"/>
        <v>#REF!</v>
      </c>
      <c r="G41" s="20" t="e">
        <f t="shared" si="2"/>
        <v>#REF!</v>
      </c>
      <c r="H41" s="21">
        <v>7</v>
      </c>
      <c r="I41" s="21" t="e">
        <f t="shared" si="3"/>
        <v>#REF!</v>
      </c>
      <c r="J41" s="5">
        <v>9</v>
      </c>
      <c r="K41" s="20" t="e">
        <f t="shared" si="4"/>
        <v>#REF!</v>
      </c>
      <c r="L41" s="5">
        <v>4</v>
      </c>
      <c r="M41" s="20" t="e">
        <f t="shared" si="5"/>
        <v>#REF!</v>
      </c>
      <c r="N41" s="20">
        <v>620</v>
      </c>
      <c r="O41" s="5">
        <v>530</v>
      </c>
      <c r="P41" s="20">
        <f t="shared" si="6"/>
        <v>16.981132075471692</v>
      </c>
      <c r="Q41" s="7"/>
    </row>
    <row r="42" spans="1:17" ht="20.25" x14ac:dyDescent="0.25">
      <c r="A42" s="5" t="s">
        <v>78</v>
      </c>
      <c r="B42" s="19" t="s">
        <v>77</v>
      </c>
      <c r="C42" s="20" t="e">
        <f>C31</f>
        <v>#REF!</v>
      </c>
      <c r="D42" s="20" t="e">
        <f t="shared" si="9"/>
        <v>#REF!</v>
      </c>
      <c r="E42" s="5">
        <v>0</v>
      </c>
      <c r="F42" s="20" t="e">
        <f t="shared" si="10"/>
        <v>#REF!</v>
      </c>
      <c r="G42" s="20" t="e">
        <f t="shared" si="2"/>
        <v>#REF!</v>
      </c>
      <c r="H42" s="21">
        <v>20</v>
      </c>
      <c r="I42" s="21" t="e">
        <f t="shared" si="3"/>
        <v>#REF!</v>
      </c>
      <c r="J42" s="5">
        <v>6</v>
      </c>
      <c r="K42" s="20" t="e">
        <f t="shared" si="4"/>
        <v>#REF!</v>
      </c>
      <c r="L42" s="5">
        <v>8</v>
      </c>
      <c r="M42" s="20" t="e">
        <f t="shared" si="5"/>
        <v>#REF!</v>
      </c>
      <c r="N42" s="20">
        <v>2080</v>
      </c>
      <c r="O42" s="5">
        <v>1840</v>
      </c>
      <c r="P42" s="20">
        <f t="shared" si="6"/>
        <v>13.043478260869563</v>
      </c>
      <c r="Q42" s="7"/>
    </row>
    <row r="43" spans="1:17" ht="20.25" x14ac:dyDescent="0.25">
      <c r="A43" s="5" t="s">
        <v>79</v>
      </c>
      <c r="B43" s="19" t="s">
        <v>80</v>
      </c>
      <c r="C43" s="20" t="e">
        <f>C31</f>
        <v>#REF!</v>
      </c>
      <c r="D43" s="20" t="e">
        <f t="shared" si="9"/>
        <v>#REF!</v>
      </c>
      <c r="E43" s="5">
        <v>0</v>
      </c>
      <c r="F43" s="20" t="e">
        <f t="shared" si="10"/>
        <v>#REF!</v>
      </c>
      <c r="G43" s="20" t="e">
        <f t="shared" si="2"/>
        <v>#REF!</v>
      </c>
      <c r="H43" s="21">
        <v>20</v>
      </c>
      <c r="I43" s="21" t="e">
        <f t="shared" si="3"/>
        <v>#REF!</v>
      </c>
      <c r="J43" s="5">
        <v>5</v>
      </c>
      <c r="K43" s="20" t="e">
        <f t="shared" si="4"/>
        <v>#REF!</v>
      </c>
      <c r="L43" s="5">
        <v>8</v>
      </c>
      <c r="M43" s="20" t="e">
        <f t="shared" si="5"/>
        <v>#REF!</v>
      </c>
      <c r="N43" s="20">
        <v>2500</v>
      </c>
      <c r="O43" s="5">
        <v>2200</v>
      </c>
      <c r="P43" s="20">
        <f t="shared" si="6"/>
        <v>13.63636363636364</v>
      </c>
      <c r="Q43" s="7"/>
    </row>
    <row r="44" spans="1:17" ht="40.5" x14ac:dyDescent="0.25">
      <c r="A44" s="5" t="s">
        <v>82</v>
      </c>
      <c r="B44" s="19" t="s">
        <v>25</v>
      </c>
      <c r="C44" s="20" t="e">
        <f>C43</f>
        <v>#REF!</v>
      </c>
      <c r="D44" s="20" t="e">
        <f t="shared" si="9"/>
        <v>#REF!</v>
      </c>
      <c r="E44" s="5">
        <v>0</v>
      </c>
      <c r="F44" s="20" t="e">
        <f t="shared" si="10"/>
        <v>#REF!</v>
      </c>
      <c r="G44" s="20" t="e">
        <f t="shared" si="2"/>
        <v>#REF!</v>
      </c>
      <c r="H44" s="21">
        <v>6</v>
      </c>
      <c r="I44" s="21" t="e">
        <f t="shared" si="3"/>
        <v>#REF!</v>
      </c>
      <c r="J44" s="5">
        <v>10</v>
      </c>
      <c r="K44" s="20" t="e">
        <f t="shared" si="4"/>
        <v>#REF!</v>
      </c>
      <c r="L44" s="5">
        <v>8</v>
      </c>
      <c r="M44" s="20" t="e">
        <f t="shared" si="5"/>
        <v>#REF!</v>
      </c>
      <c r="N44" s="20">
        <v>1100</v>
      </c>
      <c r="O44" s="5">
        <v>950</v>
      </c>
      <c r="P44" s="20">
        <f t="shared" si="6"/>
        <v>15.789473684210535</v>
      </c>
      <c r="Q44" s="7"/>
    </row>
    <row r="45" spans="1:17" ht="20.25" x14ac:dyDescent="0.25">
      <c r="A45" s="5" t="s">
        <v>83</v>
      </c>
      <c r="B45" s="19" t="s">
        <v>81</v>
      </c>
      <c r="C45" s="20" t="e">
        <f>C44</f>
        <v>#REF!</v>
      </c>
      <c r="D45" s="20" t="e">
        <f t="shared" si="9"/>
        <v>#REF!</v>
      </c>
      <c r="E45" s="5">
        <v>0</v>
      </c>
      <c r="F45" s="20" t="e">
        <f t="shared" si="10"/>
        <v>#REF!</v>
      </c>
      <c r="G45" s="20" t="e">
        <f t="shared" si="2"/>
        <v>#REF!</v>
      </c>
      <c r="H45" s="21">
        <v>10</v>
      </c>
      <c r="I45" s="21" t="e">
        <f t="shared" si="3"/>
        <v>#REF!</v>
      </c>
      <c r="J45" s="5">
        <v>6</v>
      </c>
      <c r="K45" s="20" t="e">
        <f t="shared" si="4"/>
        <v>#REF!</v>
      </c>
      <c r="L45" s="5">
        <v>12</v>
      </c>
      <c r="M45" s="20" t="e">
        <f t="shared" si="5"/>
        <v>#REF!</v>
      </c>
      <c r="N45" s="20">
        <v>2860</v>
      </c>
      <c r="O45" s="5">
        <v>2540</v>
      </c>
      <c r="P45" s="20">
        <f t="shared" si="6"/>
        <v>12.5984251968504</v>
      </c>
      <c r="Q45" s="7"/>
    </row>
    <row r="46" spans="1:17" ht="20.25" x14ac:dyDescent="0.25">
      <c r="A46" s="5" t="s">
        <v>85</v>
      </c>
      <c r="B46" s="19" t="s">
        <v>84</v>
      </c>
      <c r="C46" s="20" t="e">
        <f>C45</f>
        <v>#REF!</v>
      </c>
      <c r="D46" s="20" t="e">
        <f t="shared" si="9"/>
        <v>#REF!</v>
      </c>
      <c r="E46" s="5">
        <v>0</v>
      </c>
      <c r="F46" s="20" t="e">
        <f t="shared" si="10"/>
        <v>#REF!</v>
      </c>
      <c r="G46" s="20" t="e">
        <f t="shared" si="2"/>
        <v>#REF!</v>
      </c>
      <c r="H46" s="21">
        <v>15</v>
      </c>
      <c r="I46" s="21" t="e">
        <f t="shared" si="3"/>
        <v>#REF!</v>
      </c>
      <c r="J46" s="5">
        <v>5</v>
      </c>
      <c r="K46" s="20" t="e">
        <f t="shared" si="4"/>
        <v>#REF!</v>
      </c>
      <c r="L46" s="5">
        <v>12</v>
      </c>
      <c r="M46" s="20" t="e">
        <f t="shared" si="5"/>
        <v>#REF!</v>
      </c>
      <c r="N46" s="20">
        <v>3590</v>
      </c>
      <c r="O46" s="5">
        <v>3180</v>
      </c>
      <c r="P46" s="20">
        <f t="shared" si="6"/>
        <v>12.8930817610063</v>
      </c>
      <c r="Q46" s="7"/>
    </row>
    <row r="47" spans="1:17" ht="40.5" x14ac:dyDescent="0.25">
      <c r="A47" s="5" t="s">
        <v>86</v>
      </c>
      <c r="B47" s="19" t="s">
        <v>87</v>
      </c>
      <c r="C47" s="20" t="e">
        <f>C38</f>
        <v>#REF!</v>
      </c>
      <c r="D47" s="20" t="e">
        <f t="shared" si="9"/>
        <v>#REF!</v>
      </c>
      <c r="E47" s="5">
        <v>0</v>
      </c>
      <c r="F47" s="20" t="e">
        <f t="shared" si="10"/>
        <v>#REF!</v>
      </c>
      <c r="G47" s="20" t="e">
        <f t="shared" si="2"/>
        <v>#REF!</v>
      </c>
      <c r="H47" s="21">
        <v>7</v>
      </c>
      <c r="I47" s="21" t="e">
        <f t="shared" si="3"/>
        <v>#REF!</v>
      </c>
      <c r="J47" s="5">
        <v>11</v>
      </c>
      <c r="K47" s="20" t="e">
        <f t="shared" si="4"/>
        <v>#REF!</v>
      </c>
      <c r="L47" s="5">
        <v>12</v>
      </c>
      <c r="M47" s="20" t="e">
        <f t="shared" si="5"/>
        <v>#REF!</v>
      </c>
      <c r="N47" s="20">
        <v>1500</v>
      </c>
      <c r="O47" s="5">
        <v>1300</v>
      </c>
      <c r="P47" s="20">
        <f t="shared" si="6"/>
        <v>15.384615384615373</v>
      </c>
      <c r="Q47" s="7"/>
    </row>
    <row r="48" spans="1:17" ht="37.5" customHeight="1" x14ac:dyDescent="0.25">
      <c r="A48" s="5" t="s">
        <v>88</v>
      </c>
      <c r="B48" s="19" t="s">
        <v>188</v>
      </c>
      <c r="C48" s="20" t="e">
        <f t="shared" ref="C48:D56" si="11">C47</f>
        <v>#REF!</v>
      </c>
      <c r="D48" s="20" t="e">
        <f t="shared" si="9"/>
        <v>#REF!</v>
      </c>
      <c r="E48" s="5">
        <v>0</v>
      </c>
      <c r="F48" s="20" t="e">
        <f t="shared" si="10"/>
        <v>#REF!</v>
      </c>
      <c r="G48" s="20" t="e">
        <f t="shared" si="2"/>
        <v>#REF!</v>
      </c>
      <c r="H48" s="21">
        <v>20</v>
      </c>
      <c r="I48" s="21" t="e">
        <f t="shared" si="3"/>
        <v>#REF!</v>
      </c>
      <c r="J48" s="5">
        <v>6</v>
      </c>
      <c r="K48" s="20" t="e">
        <f t="shared" si="4"/>
        <v>#REF!</v>
      </c>
      <c r="L48" s="5">
        <v>3</v>
      </c>
      <c r="M48" s="20" t="e">
        <f t="shared" si="5"/>
        <v>#REF!</v>
      </c>
      <c r="N48" s="20">
        <v>770</v>
      </c>
      <c r="O48" s="5">
        <v>670</v>
      </c>
      <c r="P48" s="20">
        <f t="shared" si="6"/>
        <v>14.925373134328353</v>
      </c>
      <c r="Q48" s="7"/>
    </row>
    <row r="49" spans="1:17" ht="37.5" customHeight="1" x14ac:dyDescent="0.25">
      <c r="A49" s="5" t="s">
        <v>108</v>
      </c>
      <c r="B49" s="19" t="s">
        <v>189</v>
      </c>
      <c r="C49" s="20" t="e">
        <f t="shared" si="11"/>
        <v>#REF!</v>
      </c>
      <c r="D49" s="20" t="e">
        <f t="shared" si="9"/>
        <v>#REF!</v>
      </c>
      <c r="E49" s="5">
        <v>0</v>
      </c>
      <c r="F49" s="20" t="e">
        <f t="shared" si="10"/>
        <v>#REF!</v>
      </c>
      <c r="G49" s="20" t="e">
        <f t="shared" si="2"/>
        <v>#REF!</v>
      </c>
      <c r="H49" s="21">
        <v>20</v>
      </c>
      <c r="I49" s="21" t="e">
        <f t="shared" si="3"/>
        <v>#REF!</v>
      </c>
      <c r="J49" s="5">
        <v>6</v>
      </c>
      <c r="K49" s="20" t="e">
        <f t="shared" si="4"/>
        <v>#REF!</v>
      </c>
      <c r="L49" s="5">
        <v>4</v>
      </c>
      <c r="M49" s="20" t="e">
        <f t="shared" si="5"/>
        <v>#REF!</v>
      </c>
      <c r="N49" s="20">
        <v>1020</v>
      </c>
      <c r="O49" s="5">
        <v>890</v>
      </c>
      <c r="P49" s="20">
        <f t="shared" si="6"/>
        <v>14.606741573033702</v>
      </c>
      <c r="Q49" s="7"/>
    </row>
    <row r="50" spans="1:17" ht="37.5" customHeight="1" x14ac:dyDescent="0.25">
      <c r="A50" s="5" t="s">
        <v>89</v>
      </c>
      <c r="B50" s="19" t="s">
        <v>190</v>
      </c>
      <c r="C50" s="20" t="e">
        <f t="shared" si="11"/>
        <v>#REF!</v>
      </c>
      <c r="D50" s="20" t="e">
        <f t="shared" si="11"/>
        <v>#REF!</v>
      </c>
      <c r="E50" s="5">
        <v>0</v>
      </c>
      <c r="F50" s="20" t="e">
        <f t="shared" si="10"/>
        <v>#REF!</v>
      </c>
      <c r="G50" s="20" t="e">
        <f t="shared" si="2"/>
        <v>#REF!</v>
      </c>
      <c r="H50" s="21">
        <v>20</v>
      </c>
      <c r="I50" s="21" t="e">
        <f t="shared" si="3"/>
        <v>#REF!</v>
      </c>
      <c r="J50" s="5">
        <v>6</v>
      </c>
      <c r="K50" s="20" t="e">
        <f t="shared" si="4"/>
        <v>#REF!</v>
      </c>
      <c r="L50" s="5">
        <v>5</v>
      </c>
      <c r="M50" s="20" t="e">
        <f t="shared" si="5"/>
        <v>#REF!</v>
      </c>
      <c r="N50" s="20">
        <v>1280</v>
      </c>
      <c r="O50" s="5">
        <v>1120</v>
      </c>
      <c r="P50" s="20">
        <f t="shared" si="6"/>
        <v>14.285714285714278</v>
      </c>
      <c r="Q50" s="7"/>
    </row>
    <row r="51" spans="1:17" ht="37.5" customHeight="1" x14ac:dyDescent="0.25">
      <c r="A51" s="5" t="s">
        <v>109</v>
      </c>
      <c r="B51" s="19" t="s">
        <v>191</v>
      </c>
      <c r="C51" s="20" t="e">
        <f t="shared" si="11"/>
        <v>#REF!</v>
      </c>
      <c r="D51" s="20" t="e">
        <f t="shared" si="11"/>
        <v>#REF!</v>
      </c>
      <c r="E51" s="5">
        <v>0</v>
      </c>
      <c r="F51" s="20" t="e">
        <f t="shared" si="10"/>
        <v>#REF!</v>
      </c>
      <c r="G51" s="20" t="e">
        <f t="shared" si="2"/>
        <v>#REF!</v>
      </c>
      <c r="H51" s="21">
        <v>20</v>
      </c>
      <c r="I51" s="21" t="e">
        <f t="shared" si="3"/>
        <v>#REF!</v>
      </c>
      <c r="J51" s="5">
        <v>5</v>
      </c>
      <c r="K51" s="20" t="e">
        <f t="shared" si="4"/>
        <v>#REF!</v>
      </c>
      <c r="L51" s="5">
        <v>3</v>
      </c>
      <c r="M51" s="20" t="e">
        <f t="shared" si="5"/>
        <v>#REF!</v>
      </c>
      <c r="N51" s="20">
        <v>920</v>
      </c>
      <c r="O51" s="5">
        <v>800</v>
      </c>
      <c r="P51" s="20">
        <f t="shared" si="6"/>
        <v>14.999999999999986</v>
      </c>
      <c r="Q51" s="7"/>
    </row>
    <row r="52" spans="1:17" ht="37.5" customHeight="1" x14ac:dyDescent="0.25">
      <c r="A52" s="5" t="s">
        <v>90</v>
      </c>
      <c r="B52" s="19" t="s">
        <v>192</v>
      </c>
      <c r="C52" s="20" t="e">
        <f t="shared" si="11"/>
        <v>#REF!</v>
      </c>
      <c r="D52" s="20" t="e">
        <f t="shared" si="11"/>
        <v>#REF!</v>
      </c>
      <c r="E52" s="5">
        <v>0</v>
      </c>
      <c r="F52" s="20" t="e">
        <f t="shared" si="10"/>
        <v>#REF!</v>
      </c>
      <c r="G52" s="20" t="e">
        <f t="shared" si="2"/>
        <v>#REF!</v>
      </c>
      <c r="H52" s="21">
        <v>20</v>
      </c>
      <c r="I52" s="21" t="e">
        <f t="shared" si="3"/>
        <v>#REF!</v>
      </c>
      <c r="J52" s="5">
        <v>5</v>
      </c>
      <c r="K52" s="20" t="e">
        <f t="shared" si="4"/>
        <v>#REF!</v>
      </c>
      <c r="L52" s="5">
        <v>4</v>
      </c>
      <c r="M52" s="20" t="e">
        <f t="shared" si="5"/>
        <v>#REF!</v>
      </c>
      <c r="N52" s="20">
        <v>1230</v>
      </c>
      <c r="O52" s="5">
        <v>1070</v>
      </c>
      <c r="P52" s="20">
        <f t="shared" si="6"/>
        <v>14.953271028037392</v>
      </c>
      <c r="Q52" s="7"/>
    </row>
    <row r="53" spans="1:17" ht="37.5" customHeight="1" x14ac:dyDescent="0.25">
      <c r="A53" s="5" t="s">
        <v>91</v>
      </c>
      <c r="B53" s="19" t="s">
        <v>193</v>
      </c>
      <c r="C53" s="20" t="e">
        <f t="shared" si="11"/>
        <v>#REF!</v>
      </c>
      <c r="D53" s="20" t="e">
        <f t="shared" si="11"/>
        <v>#REF!</v>
      </c>
      <c r="E53" s="5">
        <v>0</v>
      </c>
      <c r="F53" s="20" t="e">
        <f t="shared" si="10"/>
        <v>#REF!</v>
      </c>
      <c r="G53" s="20" t="e">
        <f t="shared" si="2"/>
        <v>#REF!</v>
      </c>
      <c r="H53" s="21">
        <v>20</v>
      </c>
      <c r="I53" s="21" t="e">
        <f t="shared" si="3"/>
        <v>#REF!</v>
      </c>
      <c r="J53" s="5">
        <v>5</v>
      </c>
      <c r="K53" s="20" t="e">
        <f t="shared" si="4"/>
        <v>#REF!</v>
      </c>
      <c r="L53" s="5">
        <v>5</v>
      </c>
      <c r="M53" s="20" t="e">
        <f t="shared" si="5"/>
        <v>#REF!</v>
      </c>
      <c r="N53" s="20">
        <v>1530</v>
      </c>
      <c r="O53" s="5">
        <v>1340</v>
      </c>
      <c r="P53" s="20">
        <f t="shared" si="6"/>
        <v>14.179104477611943</v>
      </c>
      <c r="Q53" s="7"/>
    </row>
    <row r="54" spans="1:17" ht="20.25" x14ac:dyDescent="0.25">
      <c r="A54" s="5" t="s">
        <v>110</v>
      </c>
      <c r="B54" s="19" t="s">
        <v>92</v>
      </c>
      <c r="C54" s="20" t="e">
        <f>C46</f>
        <v>#REF!</v>
      </c>
      <c r="D54" s="20" t="e">
        <f t="shared" si="11"/>
        <v>#REF!</v>
      </c>
      <c r="E54" s="5">
        <v>0</v>
      </c>
      <c r="F54" s="20" t="e">
        <f t="shared" si="10"/>
        <v>#REF!</v>
      </c>
      <c r="G54" s="20" t="e">
        <f t="shared" si="2"/>
        <v>#REF!</v>
      </c>
      <c r="H54" s="21">
        <v>15</v>
      </c>
      <c r="I54" s="21" t="e">
        <f t="shared" si="3"/>
        <v>#REF!</v>
      </c>
      <c r="J54" s="5">
        <v>5</v>
      </c>
      <c r="K54" s="20" t="e">
        <f t="shared" si="4"/>
        <v>#REF!</v>
      </c>
      <c r="L54" s="5">
        <v>14</v>
      </c>
      <c r="M54" s="20" t="e">
        <f t="shared" si="5"/>
        <v>#REF!</v>
      </c>
      <c r="N54" s="20">
        <v>4180</v>
      </c>
      <c r="O54" s="5">
        <v>3700</v>
      </c>
      <c r="P54" s="20">
        <f t="shared" si="6"/>
        <v>12.972972972972968</v>
      </c>
      <c r="Q54" s="7"/>
    </row>
    <row r="55" spans="1:17" ht="19.5" customHeight="1" x14ac:dyDescent="0.25">
      <c r="A55" s="5" t="s">
        <v>93</v>
      </c>
      <c r="B55" s="19" t="s">
        <v>26</v>
      </c>
      <c r="C55" s="20" t="e">
        <f>C46</f>
        <v>#REF!</v>
      </c>
      <c r="D55" s="20" t="e">
        <f t="shared" si="11"/>
        <v>#REF!</v>
      </c>
      <c r="E55" s="5">
        <v>0</v>
      </c>
      <c r="F55" s="20" t="e">
        <f t="shared" si="10"/>
        <v>#REF!</v>
      </c>
      <c r="G55" s="20" t="e">
        <f t="shared" si="2"/>
        <v>#REF!</v>
      </c>
      <c r="H55" s="21">
        <v>15</v>
      </c>
      <c r="I55" s="21" t="e">
        <f t="shared" si="3"/>
        <v>#REF!</v>
      </c>
      <c r="J55" s="5">
        <v>5</v>
      </c>
      <c r="K55" s="20" t="e">
        <f t="shared" si="4"/>
        <v>#REF!</v>
      </c>
      <c r="L55" s="5">
        <v>25</v>
      </c>
      <c r="M55" s="20" t="e">
        <f t="shared" si="5"/>
        <v>#REF!</v>
      </c>
      <c r="N55" s="20">
        <v>7480</v>
      </c>
      <c r="O55" s="5">
        <v>6640</v>
      </c>
      <c r="P55" s="20">
        <f t="shared" si="6"/>
        <v>12.650602409638552</v>
      </c>
      <c r="Q55" s="7"/>
    </row>
    <row r="56" spans="1:17" ht="19.5" customHeight="1" x14ac:dyDescent="0.25">
      <c r="A56" s="5" t="s">
        <v>94</v>
      </c>
      <c r="B56" s="19" t="s">
        <v>27</v>
      </c>
      <c r="C56" s="20" t="e">
        <f>C46</f>
        <v>#REF!</v>
      </c>
      <c r="D56" s="20" t="e">
        <f t="shared" si="11"/>
        <v>#REF!</v>
      </c>
      <c r="E56" s="5">
        <v>0</v>
      </c>
      <c r="F56" s="20" t="e">
        <f t="shared" si="10"/>
        <v>#REF!</v>
      </c>
      <c r="G56" s="20" t="e">
        <f t="shared" si="2"/>
        <v>#REF!</v>
      </c>
      <c r="H56" s="21">
        <v>15</v>
      </c>
      <c r="I56" s="21" t="e">
        <f t="shared" si="3"/>
        <v>#REF!</v>
      </c>
      <c r="J56" s="5">
        <v>5</v>
      </c>
      <c r="K56" s="20" t="e">
        <f t="shared" si="4"/>
        <v>#REF!</v>
      </c>
      <c r="L56" s="5">
        <v>35</v>
      </c>
      <c r="M56" s="20" t="e">
        <f t="shared" si="5"/>
        <v>#REF!</v>
      </c>
      <c r="N56" s="20">
        <v>10470</v>
      </c>
      <c r="O56" s="5">
        <v>9290</v>
      </c>
      <c r="P56" s="20">
        <f t="shared" si="6"/>
        <v>12.70182992465017</v>
      </c>
      <c r="Q56" s="7"/>
    </row>
    <row r="57" spans="1:17" ht="40.5" x14ac:dyDescent="0.25">
      <c r="A57" s="5" t="s">
        <v>112</v>
      </c>
      <c r="B57" s="19" t="s">
        <v>95</v>
      </c>
      <c r="C57" s="20">
        <f>N34</f>
        <v>300</v>
      </c>
      <c r="D57" s="5">
        <v>20</v>
      </c>
      <c r="E57" s="5">
        <v>1</v>
      </c>
      <c r="F57" s="38">
        <f>C57*D57*E57</f>
        <v>6000</v>
      </c>
      <c r="G57" s="39"/>
      <c r="H57" s="21" t="s">
        <v>28</v>
      </c>
      <c r="I57" s="21">
        <v>4600</v>
      </c>
      <c r="J57" s="5"/>
      <c r="K57" s="20"/>
      <c r="L57" s="5"/>
      <c r="M57" s="20"/>
      <c r="N57" s="20">
        <v>6000</v>
      </c>
      <c r="O57" s="5">
        <v>5400</v>
      </c>
      <c r="P57" s="20">
        <f t="shared" si="6"/>
        <v>11.111111111111114</v>
      </c>
      <c r="Q57" s="7"/>
    </row>
    <row r="58" spans="1:17" ht="40.5" x14ac:dyDescent="0.25">
      <c r="A58" s="5" t="s">
        <v>156</v>
      </c>
      <c r="B58" s="19" t="s">
        <v>97</v>
      </c>
      <c r="C58" s="20">
        <f>N34</f>
        <v>300</v>
      </c>
      <c r="D58" s="5">
        <v>19</v>
      </c>
      <c r="E58" s="5">
        <v>12</v>
      </c>
      <c r="F58" s="38">
        <f t="shared" ref="F58:F62" si="12">C58*D58*E58</f>
        <v>68400</v>
      </c>
      <c r="G58" s="39"/>
      <c r="H58" s="21" t="s">
        <v>28</v>
      </c>
      <c r="I58" s="21">
        <v>52440</v>
      </c>
      <c r="J58" s="5"/>
      <c r="K58" s="20"/>
      <c r="L58" s="5"/>
      <c r="M58" s="20"/>
      <c r="N58" s="20">
        <v>68400</v>
      </c>
      <c r="O58" s="5">
        <v>61560</v>
      </c>
      <c r="P58" s="20">
        <f t="shared" si="6"/>
        <v>11.111111111111114</v>
      </c>
      <c r="Q58" s="7"/>
    </row>
    <row r="59" spans="1:17" ht="40.5" x14ac:dyDescent="0.25">
      <c r="A59" s="5" t="s">
        <v>98</v>
      </c>
      <c r="B59" s="19" t="s">
        <v>96</v>
      </c>
      <c r="C59" s="20">
        <f>N35</f>
        <v>380</v>
      </c>
      <c r="D59" s="5">
        <v>20</v>
      </c>
      <c r="E59" s="5">
        <v>1</v>
      </c>
      <c r="F59" s="38">
        <f t="shared" si="12"/>
        <v>7600</v>
      </c>
      <c r="G59" s="39"/>
      <c r="H59" s="21" t="s">
        <v>28</v>
      </c>
      <c r="I59" s="21">
        <v>5600</v>
      </c>
      <c r="J59" s="5"/>
      <c r="K59" s="20"/>
      <c r="L59" s="5"/>
      <c r="M59" s="20"/>
      <c r="N59" s="20">
        <v>7600</v>
      </c>
      <c r="O59" s="5">
        <v>6600</v>
      </c>
      <c r="P59" s="20">
        <f t="shared" si="6"/>
        <v>15.151515151515156</v>
      </c>
      <c r="Q59" s="7"/>
    </row>
    <row r="60" spans="1:17" ht="40.5" x14ac:dyDescent="0.25">
      <c r="A60" s="5" t="s">
        <v>100</v>
      </c>
      <c r="B60" s="19" t="s">
        <v>111</v>
      </c>
      <c r="C60" s="20">
        <f>N35</f>
        <v>380</v>
      </c>
      <c r="D60" s="5">
        <v>19</v>
      </c>
      <c r="E60" s="5">
        <v>12</v>
      </c>
      <c r="F60" s="38">
        <f t="shared" si="12"/>
        <v>86640</v>
      </c>
      <c r="G60" s="39"/>
      <c r="H60" s="21" t="s">
        <v>28</v>
      </c>
      <c r="I60" s="21">
        <v>63840</v>
      </c>
      <c r="J60" s="5"/>
      <c r="K60" s="20"/>
      <c r="L60" s="5"/>
      <c r="M60" s="20"/>
      <c r="N60" s="20">
        <v>86640</v>
      </c>
      <c r="O60" s="5">
        <v>75240</v>
      </c>
      <c r="P60" s="20">
        <f t="shared" si="6"/>
        <v>15.151515151515156</v>
      </c>
      <c r="Q60" s="7"/>
    </row>
    <row r="61" spans="1:17" ht="20.25" x14ac:dyDescent="0.25">
      <c r="A61" s="5" t="s">
        <v>101</v>
      </c>
      <c r="B61" s="19" t="s">
        <v>99</v>
      </c>
      <c r="C61" s="20">
        <f>N34</f>
        <v>300</v>
      </c>
      <c r="D61" s="5">
        <v>7</v>
      </c>
      <c r="E61" s="5">
        <v>1</v>
      </c>
      <c r="F61" s="38">
        <f t="shared" si="12"/>
        <v>2100</v>
      </c>
      <c r="G61" s="39"/>
      <c r="H61" s="21" t="s">
        <v>28</v>
      </c>
      <c r="I61" s="21">
        <v>1610</v>
      </c>
      <c r="J61" s="5"/>
      <c r="K61" s="20"/>
      <c r="L61" s="5"/>
      <c r="M61" s="20"/>
      <c r="N61" s="20">
        <v>2100</v>
      </c>
      <c r="O61" s="5">
        <v>1890</v>
      </c>
      <c r="P61" s="20">
        <f t="shared" si="6"/>
        <v>11.111111111111114</v>
      </c>
      <c r="Q61" s="7"/>
    </row>
    <row r="62" spans="1:17" ht="20.25" x14ac:dyDescent="0.25">
      <c r="A62" s="5" t="s">
        <v>102</v>
      </c>
      <c r="B62" s="19" t="s">
        <v>29</v>
      </c>
      <c r="C62" s="20">
        <f>N35</f>
        <v>380</v>
      </c>
      <c r="D62" s="5">
        <v>7</v>
      </c>
      <c r="E62" s="5">
        <v>1</v>
      </c>
      <c r="F62" s="38">
        <f t="shared" si="12"/>
        <v>2660</v>
      </c>
      <c r="G62" s="39"/>
      <c r="H62" s="21" t="s">
        <v>28</v>
      </c>
      <c r="I62" s="21">
        <v>1960</v>
      </c>
      <c r="J62" s="5"/>
      <c r="K62" s="20"/>
      <c r="L62" s="5"/>
      <c r="M62" s="20"/>
      <c r="N62" s="20">
        <v>2660</v>
      </c>
      <c r="O62" s="5">
        <v>2310</v>
      </c>
      <c r="P62" s="20">
        <f t="shared" si="6"/>
        <v>15.151515151515156</v>
      </c>
      <c r="Q62" s="7"/>
    </row>
    <row r="63" spans="1:17" ht="40.5" customHeight="1" x14ac:dyDescent="0.3">
      <c r="A63" s="30">
        <v>2</v>
      </c>
      <c r="B63" s="31" t="s">
        <v>136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28"/>
      <c r="P63" s="14"/>
      <c r="Q63" s="3"/>
    </row>
    <row r="64" spans="1:17" ht="20.25" x14ac:dyDescent="0.25">
      <c r="A64" s="5" t="s">
        <v>30</v>
      </c>
      <c r="B64" s="19" t="s">
        <v>119</v>
      </c>
      <c r="C64" s="20" t="e">
        <f>#REF!</f>
        <v>#REF!</v>
      </c>
      <c r="D64" s="20" t="e">
        <f>#REF!</f>
        <v>#REF!</v>
      </c>
      <c r="E64" s="29" t="e">
        <f>#REF!</f>
        <v>#REF!</v>
      </c>
      <c r="F64" s="20" t="e">
        <f>#REF!</f>
        <v>#REF!</v>
      </c>
      <c r="G64" s="20" t="e">
        <f>C64+D64+E64+F64</f>
        <v>#REF!</v>
      </c>
      <c r="H64" s="21">
        <v>5</v>
      </c>
      <c r="I64" s="21" t="e">
        <f>G64*H64/100</f>
        <v>#REF!</v>
      </c>
      <c r="J64" s="5">
        <v>7</v>
      </c>
      <c r="K64" s="20" t="e">
        <f t="shared" ref="K64:K130" si="13">(G64+I64)/J64</f>
        <v>#REF!</v>
      </c>
      <c r="L64" s="5">
        <v>1</v>
      </c>
      <c r="M64" s="20" t="e">
        <f t="shared" ref="M64:M107" si="14">K64*L64</f>
        <v>#REF!</v>
      </c>
      <c r="N64" s="20">
        <v>190</v>
      </c>
      <c r="O64" s="5">
        <v>170</v>
      </c>
      <c r="P64" s="20">
        <f t="shared" ref="P64:P120" si="15">((N64/O64)*100)-100</f>
        <v>11.764705882352942</v>
      </c>
      <c r="Q64" s="7"/>
    </row>
    <row r="65" spans="1:17" ht="20.25" x14ac:dyDescent="0.25">
      <c r="A65" s="5" t="s">
        <v>32</v>
      </c>
      <c r="B65" s="19" t="s">
        <v>120</v>
      </c>
      <c r="C65" s="20" t="e">
        <f t="shared" ref="C65:F73" si="16">C64</f>
        <v>#REF!</v>
      </c>
      <c r="D65" s="20" t="e">
        <f t="shared" si="16"/>
        <v>#REF!</v>
      </c>
      <c r="E65" s="29" t="e">
        <f t="shared" si="16"/>
        <v>#REF!</v>
      </c>
      <c r="F65" s="20" t="e">
        <f t="shared" si="16"/>
        <v>#REF!</v>
      </c>
      <c r="G65" s="20" t="e">
        <f t="shared" ref="G65:G120" si="17">C65+D65+E65+F65</f>
        <v>#REF!</v>
      </c>
      <c r="H65" s="21">
        <v>5</v>
      </c>
      <c r="I65" s="21" t="e">
        <f t="shared" ref="I65:I67" si="18">G65*H65/100</f>
        <v>#REF!</v>
      </c>
      <c r="J65" s="5">
        <v>6</v>
      </c>
      <c r="K65" s="20" t="e">
        <f t="shared" si="13"/>
        <v>#REF!</v>
      </c>
      <c r="L65" s="5">
        <v>1</v>
      </c>
      <c r="M65" s="20" t="e">
        <f t="shared" si="14"/>
        <v>#REF!</v>
      </c>
      <c r="N65" s="20">
        <v>220</v>
      </c>
      <c r="O65" s="5">
        <v>200</v>
      </c>
      <c r="P65" s="20">
        <f t="shared" si="15"/>
        <v>10.000000000000014</v>
      </c>
      <c r="Q65" s="7"/>
    </row>
    <row r="66" spans="1:17" ht="20.25" x14ac:dyDescent="0.25">
      <c r="A66" s="5" t="s">
        <v>33</v>
      </c>
      <c r="B66" s="19" t="s">
        <v>121</v>
      </c>
      <c r="C66" s="20" t="e">
        <f t="shared" si="16"/>
        <v>#REF!</v>
      </c>
      <c r="D66" s="20" t="e">
        <f t="shared" si="16"/>
        <v>#REF!</v>
      </c>
      <c r="E66" s="29" t="e">
        <f t="shared" si="16"/>
        <v>#REF!</v>
      </c>
      <c r="F66" s="20" t="e">
        <f t="shared" si="16"/>
        <v>#REF!</v>
      </c>
      <c r="G66" s="20" t="e">
        <f t="shared" si="17"/>
        <v>#REF!</v>
      </c>
      <c r="H66" s="21">
        <v>15</v>
      </c>
      <c r="I66" s="21" t="e">
        <f t="shared" si="18"/>
        <v>#REF!</v>
      </c>
      <c r="J66" s="5">
        <v>6</v>
      </c>
      <c r="K66" s="20" t="e">
        <f t="shared" si="13"/>
        <v>#REF!</v>
      </c>
      <c r="L66" s="5">
        <v>1</v>
      </c>
      <c r="M66" s="20" t="e">
        <f t="shared" si="14"/>
        <v>#REF!</v>
      </c>
      <c r="N66" s="20">
        <v>245</v>
      </c>
      <c r="O66" s="5">
        <v>220</v>
      </c>
      <c r="P66" s="20">
        <f t="shared" si="15"/>
        <v>11.36363636363636</v>
      </c>
      <c r="Q66" s="7"/>
    </row>
    <row r="67" spans="1:17" ht="20.25" x14ac:dyDescent="0.25">
      <c r="A67" s="5" t="s">
        <v>48</v>
      </c>
      <c r="B67" s="19" t="s">
        <v>122</v>
      </c>
      <c r="C67" s="20" t="e">
        <f t="shared" si="16"/>
        <v>#REF!</v>
      </c>
      <c r="D67" s="20" t="e">
        <f t="shared" si="16"/>
        <v>#REF!</v>
      </c>
      <c r="E67" s="29" t="e">
        <f t="shared" si="16"/>
        <v>#REF!</v>
      </c>
      <c r="F67" s="20" t="e">
        <f>F66</f>
        <v>#REF!</v>
      </c>
      <c r="G67" s="20" t="e">
        <f t="shared" si="17"/>
        <v>#REF!</v>
      </c>
      <c r="H67" s="21">
        <v>5</v>
      </c>
      <c r="I67" s="21" t="e">
        <f t="shared" si="18"/>
        <v>#REF!</v>
      </c>
      <c r="J67" s="5">
        <v>11</v>
      </c>
      <c r="K67" s="20" t="e">
        <f t="shared" si="13"/>
        <v>#REF!</v>
      </c>
      <c r="L67" s="5">
        <v>4</v>
      </c>
      <c r="M67" s="20" t="e">
        <f t="shared" si="14"/>
        <v>#REF!</v>
      </c>
      <c r="N67" s="20">
        <v>480</v>
      </c>
      <c r="O67" s="5">
        <v>400</v>
      </c>
      <c r="P67" s="20">
        <f t="shared" si="15"/>
        <v>20</v>
      </c>
      <c r="Q67" s="7"/>
    </row>
    <row r="68" spans="1:17" ht="20.25" x14ac:dyDescent="0.25">
      <c r="A68" s="5" t="s">
        <v>49</v>
      </c>
      <c r="B68" s="19" t="s">
        <v>123</v>
      </c>
      <c r="C68" s="20" t="e">
        <f>C67</f>
        <v>#REF!</v>
      </c>
      <c r="D68" s="20" t="e">
        <f>D67</f>
        <v>#REF!</v>
      </c>
      <c r="E68" s="29" t="e">
        <f t="shared" si="16"/>
        <v>#REF!</v>
      </c>
      <c r="F68" s="20" t="e">
        <f>F67</f>
        <v>#REF!</v>
      </c>
      <c r="G68" s="20" t="e">
        <f t="shared" si="17"/>
        <v>#REF!</v>
      </c>
      <c r="H68" s="21">
        <v>9</v>
      </c>
      <c r="I68" s="21" t="e">
        <f>G68*H68/100</f>
        <v>#REF!</v>
      </c>
      <c r="J68" s="5">
        <v>9</v>
      </c>
      <c r="K68" s="20" t="e">
        <f t="shared" si="13"/>
        <v>#REF!</v>
      </c>
      <c r="L68" s="5">
        <v>4</v>
      </c>
      <c r="M68" s="20" t="e">
        <f t="shared" si="14"/>
        <v>#REF!</v>
      </c>
      <c r="N68" s="20">
        <v>610</v>
      </c>
      <c r="O68" s="5">
        <v>470</v>
      </c>
      <c r="P68" s="20">
        <f t="shared" si="15"/>
        <v>29.787234042553195</v>
      </c>
      <c r="Q68" s="7"/>
    </row>
    <row r="69" spans="1:17" ht="20.25" x14ac:dyDescent="0.25">
      <c r="A69" s="5" t="s">
        <v>51</v>
      </c>
      <c r="B69" s="19" t="s">
        <v>124</v>
      </c>
      <c r="C69" s="20" t="e">
        <f t="shared" ref="C69:D73" si="19">C68</f>
        <v>#REF!</v>
      </c>
      <c r="D69" s="20" t="e">
        <f t="shared" si="19"/>
        <v>#REF!</v>
      </c>
      <c r="E69" s="29" t="e">
        <f t="shared" si="16"/>
        <v>#REF!</v>
      </c>
      <c r="F69" s="20" t="e">
        <f t="shared" si="16"/>
        <v>#REF!</v>
      </c>
      <c r="G69" s="20" t="e">
        <f t="shared" si="17"/>
        <v>#REF!</v>
      </c>
      <c r="H69" s="21">
        <v>9</v>
      </c>
      <c r="I69" s="21" t="e">
        <f t="shared" ref="I69:I130" si="20">G69*H69/100</f>
        <v>#REF!</v>
      </c>
      <c r="J69" s="5">
        <v>10</v>
      </c>
      <c r="K69" s="20" t="e">
        <f t="shared" si="13"/>
        <v>#REF!</v>
      </c>
      <c r="L69" s="5">
        <v>8</v>
      </c>
      <c r="M69" s="20" t="e">
        <f t="shared" si="14"/>
        <v>#REF!</v>
      </c>
      <c r="N69" s="20">
        <v>1100</v>
      </c>
      <c r="O69" s="5">
        <v>860</v>
      </c>
      <c r="P69" s="20">
        <f t="shared" si="15"/>
        <v>27.906976744186053</v>
      </c>
      <c r="Q69" s="7"/>
    </row>
    <row r="70" spans="1:17" ht="20.25" x14ac:dyDescent="0.25">
      <c r="A70" s="5" t="s">
        <v>53</v>
      </c>
      <c r="B70" s="19" t="s">
        <v>125</v>
      </c>
      <c r="C70" s="20" t="e">
        <f t="shared" si="19"/>
        <v>#REF!</v>
      </c>
      <c r="D70" s="20" t="e">
        <f t="shared" si="19"/>
        <v>#REF!</v>
      </c>
      <c r="E70" s="29" t="e">
        <f t="shared" si="16"/>
        <v>#REF!</v>
      </c>
      <c r="F70" s="20" t="e">
        <f t="shared" si="16"/>
        <v>#REF!</v>
      </c>
      <c r="G70" s="20" t="e">
        <f t="shared" si="17"/>
        <v>#REF!</v>
      </c>
      <c r="H70" s="21">
        <v>9</v>
      </c>
      <c r="I70" s="21" t="e">
        <f t="shared" si="20"/>
        <v>#REF!</v>
      </c>
      <c r="J70" s="5">
        <v>11</v>
      </c>
      <c r="K70" s="20" t="e">
        <f t="shared" si="13"/>
        <v>#REF!</v>
      </c>
      <c r="L70" s="5">
        <v>12</v>
      </c>
      <c r="M70" s="20" t="e">
        <f t="shared" si="14"/>
        <v>#REF!</v>
      </c>
      <c r="N70" s="20">
        <v>1500</v>
      </c>
      <c r="O70" s="5">
        <v>1160</v>
      </c>
      <c r="P70" s="20">
        <f t="shared" si="15"/>
        <v>29.310344827586221</v>
      </c>
      <c r="Q70" s="7"/>
    </row>
    <row r="71" spans="1:17" ht="20.25" x14ac:dyDescent="0.25">
      <c r="A71" s="5" t="s">
        <v>55</v>
      </c>
      <c r="B71" s="19" t="s">
        <v>126</v>
      </c>
      <c r="C71" s="20" t="e">
        <f t="shared" si="19"/>
        <v>#REF!</v>
      </c>
      <c r="D71" s="20" t="e">
        <f t="shared" si="19"/>
        <v>#REF!</v>
      </c>
      <c r="E71" s="29" t="e">
        <f t="shared" si="16"/>
        <v>#REF!</v>
      </c>
      <c r="F71" s="20" t="e">
        <f t="shared" si="16"/>
        <v>#REF!</v>
      </c>
      <c r="G71" s="20" t="e">
        <f t="shared" si="17"/>
        <v>#REF!</v>
      </c>
      <c r="H71" s="21">
        <v>8</v>
      </c>
      <c r="I71" s="21" t="e">
        <f t="shared" si="20"/>
        <v>#REF!</v>
      </c>
      <c r="J71" s="5">
        <v>8</v>
      </c>
      <c r="K71" s="20" t="e">
        <f t="shared" si="13"/>
        <v>#REF!</v>
      </c>
      <c r="L71" s="5">
        <v>4</v>
      </c>
      <c r="M71" s="20" t="e">
        <f t="shared" si="14"/>
        <v>#REF!</v>
      </c>
      <c r="N71" s="20">
        <v>680</v>
      </c>
      <c r="O71" s="5">
        <v>530</v>
      </c>
      <c r="P71" s="20">
        <f t="shared" si="15"/>
        <v>28.301886792452819</v>
      </c>
      <c r="Q71" s="7"/>
    </row>
    <row r="72" spans="1:17" ht="20.25" x14ac:dyDescent="0.25">
      <c r="A72" s="5" t="s">
        <v>57</v>
      </c>
      <c r="B72" s="19" t="s">
        <v>127</v>
      </c>
      <c r="C72" s="20" t="e">
        <f t="shared" si="19"/>
        <v>#REF!</v>
      </c>
      <c r="D72" s="20" t="e">
        <f t="shared" si="19"/>
        <v>#REF!</v>
      </c>
      <c r="E72" s="29" t="e">
        <f t="shared" si="16"/>
        <v>#REF!</v>
      </c>
      <c r="F72" s="20" t="e">
        <f t="shared" si="16"/>
        <v>#REF!</v>
      </c>
      <c r="G72" s="20" t="e">
        <f t="shared" si="17"/>
        <v>#REF!</v>
      </c>
      <c r="H72" s="21">
        <v>8</v>
      </c>
      <c r="I72" s="21" t="e">
        <f t="shared" si="20"/>
        <v>#REF!</v>
      </c>
      <c r="J72" s="5">
        <v>9</v>
      </c>
      <c r="K72" s="20" t="e">
        <f t="shared" si="13"/>
        <v>#REF!</v>
      </c>
      <c r="L72" s="5">
        <v>8</v>
      </c>
      <c r="M72" s="20" t="e">
        <f t="shared" si="14"/>
        <v>#REF!</v>
      </c>
      <c r="N72" s="20">
        <v>1220</v>
      </c>
      <c r="O72" s="5">
        <v>950</v>
      </c>
      <c r="P72" s="20">
        <f t="shared" si="15"/>
        <v>28.421052631578959</v>
      </c>
      <c r="Q72" s="7"/>
    </row>
    <row r="73" spans="1:17" ht="20.25" x14ac:dyDescent="0.25">
      <c r="A73" s="5" t="s">
        <v>59</v>
      </c>
      <c r="B73" s="19" t="s">
        <v>128</v>
      </c>
      <c r="C73" s="20" t="e">
        <f t="shared" si="19"/>
        <v>#REF!</v>
      </c>
      <c r="D73" s="20" t="e">
        <f t="shared" si="19"/>
        <v>#REF!</v>
      </c>
      <c r="E73" s="29" t="e">
        <f t="shared" si="16"/>
        <v>#REF!</v>
      </c>
      <c r="F73" s="20" t="e">
        <f t="shared" si="16"/>
        <v>#REF!</v>
      </c>
      <c r="G73" s="20" t="e">
        <f t="shared" si="17"/>
        <v>#REF!</v>
      </c>
      <c r="H73" s="21">
        <v>8</v>
      </c>
      <c r="I73" s="21" t="e">
        <f t="shared" si="20"/>
        <v>#REF!</v>
      </c>
      <c r="J73" s="5">
        <v>10</v>
      </c>
      <c r="K73" s="20" t="e">
        <f t="shared" si="13"/>
        <v>#REF!</v>
      </c>
      <c r="L73" s="5">
        <v>12</v>
      </c>
      <c r="M73" s="20" t="e">
        <f t="shared" si="14"/>
        <v>#REF!</v>
      </c>
      <c r="N73" s="20">
        <v>1640</v>
      </c>
      <c r="O73" s="5">
        <v>1280</v>
      </c>
      <c r="P73" s="20">
        <f t="shared" si="15"/>
        <v>28.125</v>
      </c>
      <c r="Q73" s="7"/>
    </row>
    <row r="74" spans="1:17" ht="20.25" x14ac:dyDescent="0.25">
      <c r="A74" s="5" t="s">
        <v>66</v>
      </c>
      <c r="B74" s="19" t="s">
        <v>130</v>
      </c>
      <c r="C74" s="20">
        <f>N65</f>
        <v>220</v>
      </c>
      <c r="D74" s="20">
        <v>7</v>
      </c>
      <c r="E74" s="29">
        <f>D74*C74</f>
        <v>1540</v>
      </c>
      <c r="F74" s="20"/>
      <c r="G74" s="20"/>
      <c r="H74" s="21"/>
      <c r="I74" s="21"/>
      <c r="J74" s="5"/>
      <c r="K74" s="20"/>
      <c r="L74" s="5"/>
      <c r="M74" s="20"/>
      <c r="N74" s="20">
        <v>1540</v>
      </c>
      <c r="O74" s="5">
        <v>1400</v>
      </c>
      <c r="P74" s="20">
        <f t="shared" si="15"/>
        <v>10.000000000000014</v>
      </c>
      <c r="Q74" s="7"/>
    </row>
    <row r="75" spans="1:17" ht="20.25" x14ac:dyDescent="0.25">
      <c r="A75" s="5" t="s">
        <v>67</v>
      </c>
      <c r="B75" s="19" t="s">
        <v>131</v>
      </c>
      <c r="C75" s="20">
        <f>N65</f>
        <v>220</v>
      </c>
      <c r="D75" s="20">
        <v>14</v>
      </c>
      <c r="E75" s="29">
        <f>D75*C75</f>
        <v>3080</v>
      </c>
      <c r="F75" s="20"/>
      <c r="G75" s="20"/>
      <c r="H75" s="21"/>
      <c r="I75" s="21"/>
      <c r="J75" s="5"/>
      <c r="K75" s="20"/>
      <c r="L75" s="5"/>
      <c r="M75" s="20"/>
      <c r="N75" s="20">
        <v>3080</v>
      </c>
      <c r="O75" s="5">
        <v>2800</v>
      </c>
      <c r="P75" s="20">
        <f t="shared" si="15"/>
        <v>10.000000000000014</v>
      </c>
      <c r="Q75" s="7"/>
    </row>
    <row r="76" spans="1:17" ht="20.25" x14ac:dyDescent="0.25">
      <c r="A76" s="5" t="s">
        <v>68</v>
      </c>
      <c r="B76" s="19" t="s">
        <v>132</v>
      </c>
      <c r="C76" s="20">
        <f>N66</f>
        <v>245</v>
      </c>
      <c r="D76" s="20">
        <v>7</v>
      </c>
      <c r="E76" s="29">
        <f>D76*C76</f>
        <v>1715</v>
      </c>
      <c r="F76" s="20"/>
      <c r="G76" s="20"/>
      <c r="H76" s="21"/>
      <c r="I76" s="21"/>
      <c r="J76" s="5"/>
      <c r="K76" s="20"/>
      <c r="L76" s="5"/>
      <c r="M76" s="20"/>
      <c r="N76" s="20">
        <v>1715</v>
      </c>
      <c r="O76" s="5">
        <v>1600</v>
      </c>
      <c r="P76" s="20">
        <f t="shared" si="15"/>
        <v>7.1874999999999858</v>
      </c>
      <c r="Q76" s="7"/>
    </row>
    <row r="77" spans="1:17" ht="20.25" x14ac:dyDescent="0.25">
      <c r="A77" s="5" t="s">
        <v>69</v>
      </c>
      <c r="B77" s="19" t="s">
        <v>133</v>
      </c>
      <c r="C77" s="20">
        <f>N66</f>
        <v>245</v>
      </c>
      <c r="D77" s="20">
        <v>14</v>
      </c>
      <c r="E77" s="29">
        <f t="shared" ref="E77:E78" si="21">D77*C77</f>
        <v>3430</v>
      </c>
      <c r="F77" s="20"/>
      <c r="G77" s="20"/>
      <c r="H77" s="21"/>
      <c r="I77" s="21"/>
      <c r="J77" s="5"/>
      <c r="K77" s="20"/>
      <c r="L77" s="5"/>
      <c r="M77" s="20"/>
      <c r="N77" s="20">
        <v>3430</v>
      </c>
      <c r="O77" s="5">
        <v>3000</v>
      </c>
      <c r="P77" s="20">
        <f t="shared" si="15"/>
        <v>14.333333333333329</v>
      </c>
      <c r="Q77" s="7"/>
    </row>
    <row r="78" spans="1:17" ht="20.25" x14ac:dyDescent="0.25">
      <c r="A78" s="5" t="s">
        <v>70</v>
      </c>
      <c r="B78" s="19" t="s">
        <v>134</v>
      </c>
      <c r="C78" s="20">
        <f>N65</f>
        <v>220</v>
      </c>
      <c r="D78" s="20">
        <v>6</v>
      </c>
      <c r="E78" s="29">
        <f t="shared" si="21"/>
        <v>1320</v>
      </c>
      <c r="F78" s="20"/>
      <c r="G78" s="20"/>
      <c r="H78" s="21"/>
      <c r="I78" s="21"/>
      <c r="J78" s="5"/>
      <c r="K78" s="20"/>
      <c r="L78" s="5"/>
      <c r="M78" s="20"/>
      <c r="N78" s="20">
        <v>1320</v>
      </c>
      <c r="O78" s="5">
        <v>1200</v>
      </c>
      <c r="P78" s="20">
        <f t="shared" si="15"/>
        <v>10.000000000000014</v>
      </c>
      <c r="Q78" s="7"/>
    </row>
    <row r="79" spans="1:17" ht="20.25" x14ac:dyDescent="0.25">
      <c r="A79" s="5" t="s">
        <v>129</v>
      </c>
      <c r="B79" s="19" t="s">
        <v>135</v>
      </c>
      <c r="C79" s="20"/>
      <c r="D79" s="20"/>
      <c r="E79" s="29"/>
      <c r="F79" s="20"/>
      <c r="G79" s="20"/>
      <c r="H79" s="21"/>
      <c r="I79" s="21"/>
      <c r="J79" s="5"/>
      <c r="K79" s="20"/>
      <c r="L79" s="5"/>
      <c r="M79" s="20"/>
      <c r="N79" s="20">
        <v>1500</v>
      </c>
      <c r="O79" s="5">
        <v>1280</v>
      </c>
      <c r="P79" s="20">
        <f t="shared" si="15"/>
        <v>17.1875</v>
      </c>
      <c r="Q79" s="7"/>
    </row>
    <row r="80" spans="1:17" ht="20.25" x14ac:dyDescent="0.25">
      <c r="A80" s="30">
        <v>3</v>
      </c>
      <c r="B80" s="31" t="s">
        <v>137</v>
      </c>
      <c r="C80" s="32"/>
      <c r="D80" s="32"/>
      <c r="E80" s="33"/>
      <c r="F80" s="32"/>
      <c r="G80" s="32"/>
      <c r="H80" s="34"/>
      <c r="I80" s="34"/>
      <c r="J80" s="33"/>
      <c r="K80" s="32"/>
      <c r="L80" s="33"/>
      <c r="M80" s="32"/>
      <c r="N80" s="32"/>
      <c r="O80" s="5"/>
      <c r="P80" s="20"/>
      <c r="Q80" s="7"/>
    </row>
    <row r="81" spans="1:17" ht="20.25" x14ac:dyDescent="0.25">
      <c r="A81" s="5">
        <v>1</v>
      </c>
      <c r="B81" s="19" t="s">
        <v>138</v>
      </c>
      <c r="C81" s="20"/>
      <c r="D81" s="20"/>
      <c r="E81" s="5"/>
      <c r="F81" s="20"/>
      <c r="G81" s="20"/>
      <c r="H81" s="21"/>
      <c r="I81" s="21"/>
      <c r="J81" s="5"/>
      <c r="K81" s="20"/>
      <c r="L81" s="5"/>
      <c r="M81" s="20"/>
      <c r="N81" s="20">
        <v>30</v>
      </c>
      <c r="O81" s="5">
        <v>25</v>
      </c>
      <c r="P81" s="20">
        <f t="shared" si="15"/>
        <v>20</v>
      </c>
      <c r="Q81" s="7"/>
    </row>
    <row r="82" spans="1:17" ht="20.25" x14ac:dyDescent="0.25">
      <c r="A82" s="5">
        <v>2</v>
      </c>
      <c r="B82" s="19" t="s">
        <v>139</v>
      </c>
      <c r="C82" s="20"/>
      <c r="D82" s="20"/>
      <c r="E82" s="5"/>
      <c r="F82" s="20"/>
      <c r="G82" s="20"/>
      <c r="H82" s="21"/>
      <c r="I82" s="21"/>
      <c r="J82" s="5"/>
      <c r="K82" s="20"/>
      <c r="L82" s="5"/>
      <c r="M82" s="20"/>
      <c r="N82" s="20">
        <v>20</v>
      </c>
      <c r="O82" s="5">
        <v>15</v>
      </c>
      <c r="P82" s="20">
        <f t="shared" si="15"/>
        <v>33.333333333333314</v>
      </c>
      <c r="Q82" s="7"/>
    </row>
    <row r="83" spans="1:17" ht="20.25" x14ac:dyDescent="0.25">
      <c r="A83" s="5">
        <v>3</v>
      </c>
      <c r="B83" s="19" t="s">
        <v>140</v>
      </c>
      <c r="C83" s="20"/>
      <c r="D83" s="20"/>
      <c r="E83" s="5"/>
      <c r="F83" s="20"/>
      <c r="G83" s="20"/>
      <c r="H83" s="21"/>
      <c r="I83" s="21"/>
      <c r="J83" s="5"/>
      <c r="K83" s="20"/>
      <c r="L83" s="5"/>
      <c r="M83" s="20"/>
      <c r="N83" s="20">
        <v>55</v>
      </c>
      <c r="O83" s="5">
        <v>45</v>
      </c>
      <c r="P83" s="20">
        <f t="shared" si="15"/>
        <v>22.222222222222229</v>
      </c>
      <c r="Q83" s="7"/>
    </row>
    <row r="84" spans="1:17" ht="20.25" x14ac:dyDescent="0.25">
      <c r="A84" s="30">
        <v>4</v>
      </c>
      <c r="B84" s="31" t="s">
        <v>201</v>
      </c>
      <c r="C84" s="32" t="e">
        <f>C73</f>
        <v>#REF!</v>
      </c>
      <c r="D84" s="32" t="e">
        <f>D73</f>
        <v>#REF!</v>
      </c>
      <c r="E84" s="35" t="e">
        <f>E73</f>
        <v>#REF!</v>
      </c>
      <c r="F84" s="32" t="e">
        <f>F73</f>
        <v>#REF!</v>
      </c>
      <c r="G84" s="32" t="e">
        <f t="shared" ref="G84" si="22">C84+D84+E84+F84</f>
        <v>#REF!</v>
      </c>
      <c r="H84" s="34">
        <v>5</v>
      </c>
      <c r="I84" s="34" t="e">
        <f t="shared" ref="I84:I86" si="23">G84*H84/100</f>
        <v>#REF!</v>
      </c>
      <c r="J84" s="33">
        <v>8</v>
      </c>
      <c r="K84" s="32" t="e">
        <f t="shared" ref="K84:K86" si="24">(G84+I84)/J84</f>
        <v>#REF!</v>
      </c>
      <c r="L84" s="33">
        <v>4</v>
      </c>
      <c r="M84" s="32" t="e">
        <f t="shared" ref="M84:M86" si="25">K84*L84</f>
        <v>#REF!</v>
      </c>
      <c r="N84" s="32"/>
      <c r="O84" s="5">
        <v>510</v>
      </c>
      <c r="P84" s="20"/>
      <c r="Q84" s="7"/>
    </row>
    <row r="85" spans="1:17" ht="20.25" x14ac:dyDescent="0.25">
      <c r="A85" s="5">
        <v>1</v>
      </c>
      <c r="B85" s="19" t="s">
        <v>199</v>
      </c>
      <c r="C85" s="20" t="e">
        <f t="shared" ref="C85:G86" si="26">C84</f>
        <v>#REF!</v>
      </c>
      <c r="D85" s="20" t="e">
        <f t="shared" si="26"/>
        <v>#REF!</v>
      </c>
      <c r="E85" s="20" t="e">
        <f t="shared" si="26"/>
        <v>#REF!</v>
      </c>
      <c r="F85" s="20" t="e">
        <f t="shared" si="26"/>
        <v>#REF!</v>
      </c>
      <c r="G85" s="20" t="e">
        <f t="shared" si="26"/>
        <v>#REF!</v>
      </c>
      <c r="H85" s="21">
        <v>3</v>
      </c>
      <c r="I85" s="21" t="e">
        <f t="shared" si="23"/>
        <v>#REF!</v>
      </c>
      <c r="J85" s="5">
        <v>10</v>
      </c>
      <c r="K85" s="20" t="e">
        <f t="shared" si="24"/>
        <v>#REF!</v>
      </c>
      <c r="L85" s="5">
        <v>7</v>
      </c>
      <c r="M85" s="20" t="e">
        <f t="shared" si="25"/>
        <v>#REF!</v>
      </c>
      <c r="N85" s="20">
        <v>910</v>
      </c>
      <c r="O85" s="5"/>
      <c r="P85" s="20"/>
      <c r="Q85" s="7"/>
    </row>
    <row r="86" spans="1:17" ht="19.5" customHeight="1" x14ac:dyDescent="0.25">
      <c r="A86" s="5">
        <v>2</v>
      </c>
      <c r="B86" s="19" t="s">
        <v>200</v>
      </c>
      <c r="C86" s="20" t="e">
        <f t="shared" si="26"/>
        <v>#REF!</v>
      </c>
      <c r="D86" s="20" t="e">
        <f t="shared" si="26"/>
        <v>#REF!</v>
      </c>
      <c r="E86" s="20" t="e">
        <f t="shared" si="26"/>
        <v>#REF!</v>
      </c>
      <c r="F86" s="20" t="e">
        <f t="shared" si="26"/>
        <v>#REF!</v>
      </c>
      <c r="G86" s="20" t="e">
        <f t="shared" si="26"/>
        <v>#REF!</v>
      </c>
      <c r="H86" s="21">
        <v>3</v>
      </c>
      <c r="I86" s="21" t="e">
        <f t="shared" si="23"/>
        <v>#REF!</v>
      </c>
      <c r="J86" s="5">
        <v>10</v>
      </c>
      <c r="K86" s="20" t="e">
        <f t="shared" si="24"/>
        <v>#REF!</v>
      </c>
      <c r="L86" s="5">
        <v>11</v>
      </c>
      <c r="M86" s="20" t="e">
        <f t="shared" si="25"/>
        <v>#REF!</v>
      </c>
      <c r="N86" s="20">
        <v>1440</v>
      </c>
      <c r="O86" s="5"/>
      <c r="P86" s="20"/>
      <c r="Q86" s="7"/>
    </row>
    <row r="87" spans="1:17" ht="20.25" x14ac:dyDescent="0.3">
      <c r="A87" s="15">
        <v>5</v>
      </c>
      <c r="B87" s="16" t="s">
        <v>113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5"/>
      <c r="P87" s="20"/>
      <c r="Q87" s="7"/>
    </row>
    <row r="88" spans="1:17" ht="19.5" customHeight="1" x14ac:dyDescent="0.25">
      <c r="A88" s="5">
        <v>1</v>
      </c>
      <c r="B88" s="19" t="s">
        <v>114</v>
      </c>
      <c r="C88" s="20" t="e">
        <f>#REF!</f>
        <v>#REF!</v>
      </c>
      <c r="D88" s="20" t="e">
        <f>#REF!</f>
        <v>#REF!</v>
      </c>
      <c r="E88" s="5">
        <v>0</v>
      </c>
      <c r="F88" s="20" t="e">
        <f>#REF!</f>
        <v>#REF!</v>
      </c>
      <c r="G88" s="20" t="e">
        <f t="shared" ref="G88:G91" si="27">C88+D88+E88+F88</f>
        <v>#REF!</v>
      </c>
      <c r="H88" s="21">
        <v>8</v>
      </c>
      <c r="I88" s="21" t="e">
        <f>G88*H88/100</f>
        <v>#REF!</v>
      </c>
      <c r="J88" s="5">
        <v>1</v>
      </c>
      <c r="K88" s="20" t="e">
        <f t="shared" ref="K88:K91" si="28">(G88+I88)/J88</f>
        <v>#REF!</v>
      </c>
      <c r="L88" s="5">
        <v>1</v>
      </c>
      <c r="M88" s="20" t="e">
        <f t="shared" ref="M88:M89" si="29">K88*L88</f>
        <v>#REF!</v>
      </c>
      <c r="N88" s="20">
        <v>790</v>
      </c>
      <c r="O88" s="5"/>
      <c r="P88" s="20"/>
      <c r="Q88" s="7"/>
    </row>
    <row r="89" spans="1:17" ht="37.5" customHeight="1" x14ac:dyDescent="0.25">
      <c r="A89" s="5">
        <v>2</v>
      </c>
      <c r="B89" s="19" t="s">
        <v>115</v>
      </c>
      <c r="C89" s="20" t="e">
        <f t="shared" ref="C89:D89" si="30">C88</f>
        <v>#REF!</v>
      </c>
      <c r="D89" s="20" t="e">
        <f t="shared" si="30"/>
        <v>#REF!</v>
      </c>
      <c r="E89" s="5">
        <v>0</v>
      </c>
      <c r="F89" s="20" t="e">
        <f t="shared" ref="F89:F91" si="31">F88</f>
        <v>#REF!</v>
      </c>
      <c r="G89" s="20" t="e">
        <f t="shared" si="27"/>
        <v>#REF!</v>
      </c>
      <c r="H89" s="21">
        <v>4</v>
      </c>
      <c r="I89" s="21" t="e">
        <f t="shared" ref="I89:I91" si="32">G89*H89/100</f>
        <v>#REF!</v>
      </c>
      <c r="J89" s="5">
        <v>1</v>
      </c>
      <c r="K89" s="20" t="e">
        <f t="shared" si="28"/>
        <v>#REF!</v>
      </c>
      <c r="L89" s="5">
        <v>12</v>
      </c>
      <c r="M89" s="20" t="e">
        <f t="shared" si="29"/>
        <v>#REF!</v>
      </c>
      <c r="N89" s="20">
        <v>9150</v>
      </c>
      <c r="O89" s="5"/>
      <c r="P89" s="20"/>
      <c r="Q89" s="7"/>
    </row>
    <row r="90" spans="1:17" ht="19.5" customHeight="1" x14ac:dyDescent="0.25">
      <c r="A90" s="5">
        <v>3</v>
      </c>
      <c r="B90" s="19" t="s">
        <v>116</v>
      </c>
      <c r="C90" s="20" t="e">
        <f t="shared" ref="C90:D90" si="33">C89</f>
        <v>#REF!</v>
      </c>
      <c r="D90" s="20" t="e">
        <f t="shared" si="33"/>
        <v>#REF!</v>
      </c>
      <c r="E90" s="5">
        <v>0</v>
      </c>
      <c r="F90" s="20" t="e">
        <f t="shared" si="31"/>
        <v>#REF!</v>
      </c>
      <c r="G90" s="20" t="e">
        <f t="shared" si="27"/>
        <v>#REF!</v>
      </c>
      <c r="H90" s="21">
        <v>10</v>
      </c>
      <c r="I90" s="21" t="e">
        <f t="shared" si="32"/>
        <v>#REF!</v>
      </c>
      <c r="J90" s="5">
        <v>1</v>
      </c>
      <c r="K90" s="20" t="e">
        <f t="shared" si="28"/>
        <v>#REF!</v>
      </c>
      <c r="L90" s="5">
        <v>1</v>
      </c>
      <c r="M90" s="20" t="e">
        <f>K90*L90</f>
        <v>#REF!</v>
      </c>
      <c r="N90" s="20">
        <v>800</v>
      </c>
      <c r="O90" s="5"/>
      <c r="P90" s="20"/>
      <c r="Q90" s="7"/>
    </row>
    <row r="91" spans="1:17" ht="37.5" customHeight="1" x14ac:dyDescent="0.25">
      <c r="A91" s="5">
        <v>4</v>
      </c>
      <c r="B91" s="19" t="s">
        <v>117</v>
      </c>
      <c r="C91" s="20" t="e">
        <f t="shared" ref="C91:D91" si="34">C90</f>
        <v>#REF!</v>
      </c>
      <c r="D91" s="20" t="e">
        <f t="shared" si="34"/>
        <v>#REF!</v>
      </c>
      <c r="E91" s="5">
        <v>0</v>
      </c>
      <c r="F91" s="20" t="e">
        <f t="shared" si="31"/>
        <v>#REF!</v>
      </c>
      <c r="G91" s="20" t="e">
        <f t="shared" si="27"/>
        <v>#REF!</v>
      </c>
      <c r="H91" s="21">
        <v>6</v>
      </c>
      <c r="I91" s="21" t="e">
        <f t="shared" si="32"/>
        <v>#REF!</v>
      </c>
      <c r="J91" s="5">
        <v>1</v>
      </c>
      <c r="K91" s="20" t="e">
        <f t="shared" si="28"/>
        <v>#REF!</v>
      </c>
      <c r="L91" s="5">
        <v>12</v>
      </c>
      <c r="M91" s="20" t="e">
        <f t="shared" ref="M91" si="35">K91*L91</f>
        <v>#REF!</v>
      </c>
      <c r="N91" s="20">
        <v>9390</v>
      </c>
      <c r="O91" s="5"/>
      <c r="P91" s="20"/>
      <c r="Q91" s="7"/>
    </row>
    <row r="92" spans="1:17" ht="20.25" x14ac:dyDescent="0.25">
      <c r="A92" s="30">
        <v>6</v>
      </c>
      <c r="B92" s="31" t="s">
        <v>155</v>
      </c>
      <c r="C92" s="32"/>
      <c r="D92" s="32"/>
      <c r="E92" s="33"/>
      <c r="F92" s="32"/>
      <c r="G92" s="32"/>
      <c r="H92" s="34"/>
      <c r="I92" s="34"/>
      <c r="J92" s="33"/>
      <c r="K92" s="32"/>
      <c r="L92" s="33"/>
      <c r="M92" s="32"/>
      <c r="N92" s="32"/>
      <c r="O92" s="5"/>
      <c r="P92" s="20"/>
      <c r="Q92" s="7"/>
    </row>
    <row r="93" spans="1:17" ht="20.25" x14ac:dyDescent="0.25">
      <c r="A93" s="25" t="s">
        <v>30</v>
      </c>
      <c r="B93" s="19" t="s">
        <v>141</v>
      </c>
      <c r="C93" s="20" t="e">
        <f>#REF!</f>
        <v>#REF!</v>
      </c>
      <c r="D93" s="20" t="e">
        <f>#REF!</f>
        <v>#REF!</v>
      </c>
      <c r="E93" s="29" t="e">
        <f>#REF!</f>
        <v>#REF!</v>
      </c>
      <c r="F93" s="20" t="e">
        <f>#REF!</f>
        <v>#REF!</v>
      </c>
      <c r="G93" s="20" t="e">
        <f t="shared" si="17"/>
        <v>#REF!</v>
      </c>
      <c r="H93" s="21">
        <v>6</v>
      </c>
      <c r="I93" s="21" t="e">
        <f>G93*H93/100</f>
        <v>#REF!</v>
      </c>
      <c r="J93" s="5">
        <v>9</v>
      </c>
      <c r="K93" s="20" t="e">
        <f t="shared" si="13"/>
        <v>#REF!</v>
      </c>
      <c r="L93" s="5">
        <v>1</v>
      </c>
      <c r="M93" s="20" t="e">
        <f t="shared" si="14"/>
        <v>#REF!</v>
      </c>
      <c r="N93" s="20">
        <v>250</v>
      </c>
      <c r="O93" s="5">
        <v>200</v>
      </c>
      <c r="P93" s="20">
        <f t="shared" si="15"/>
        <v>25</v>
      </c>
      <c r="Q93" s="7"/>
    </row>
    <row r="94" spans="1:17" ht="20.25" x14ac:dyDescent="0.25">
      <c r="A94" s="5" t="s">
        <v>32</v>
      </c>
      <c r="B94" s="19" t="s">
        <v>142</v>
      </c>
      <c r="C94" s="20" t="e">
        <f t="shared" ref="C94:F109" si="36">C93</f>
        <v>#REF!</v>
      </c>
      <c r="D94" s="20" t="e">
        <f t="shared" si="36"/>
        <v>#REF!</v>
      </c>
      <c r="E94" s="29" t="e">
        <f t="shared" si="36"/>
        <v>#REF!</v>
      </c>
      <c r="F94" s="20" t="e">
        <f t="shared" si="36"/>
        <v>#REF!</v>
      </c>
      <c r="G94" s="20" t="e">
        <f t="shared" si="17"/>
        <v>#REF!</v>
      </c>
      <c r="H94" s="21">
        <v>4</v>
      </c>
      <c r="I94" s="21" t="e">
        <f t="shared" si="20"/>
        <v>#REF!</v>
      </c>
      <c r="J94" s="5">
        <v>8</v>
      </c>
      <c r="K94" s="20" t="e">
        <f t="shared" si="13"/>
        <v>#REF!</v>
      </c>
      <c r="L94" s="5">
        <v>1</v>
      </c>
      <c r="M94" s="20" t="e">
        <f t="shared" si="14"/>
        <v>#REF!</v>
      </c>
      <c r="N94" s="20">
        <v>280</v>
      </c>
      <c r="O94" s="5">
        <v>220</v>
      </c>
      <c r="P94" s="20">
        <f t="shared" si="15"/>
        <v>27.272727272727266</v>
      </c>
      <c r="Q94" s="7"/>
    </row>
    <row r="95" spans="1:17" ht="20.25" x14ac:dyDescent="0.25">
      <c r="A95" s="5" t="s">
        <v>48</v>
      </c>
      <c r="B95" s="19" t="s">
        <v>143</v>
      </c>
      <c r="C95" s="20" t="e">
        <f t="shared" si="36"/>
        <v>#REF!</v>
      </c>
      <c r="D95" s="20" t="e">
        <f t="shared" si="36"/>
        <v>#REF!</v>
      </c>
      <c r="E95" s="29" t="e">
        <f t="shared" si="36"/>
        <v>#REF!</v>
      </c>
      <c r="F95" s="20" t="e">
        <f t="shared" si="36"/>
        <v>#REF!</v>
      </c>
      <c r="G95" s="20" t="e">
        <f t="shared" si="17"/>
        <v>#REF!</v>
      </c>
      <c r="H95" s="21">
        <v>6</v>
      </c>
      <c r="I95" s="21" t="e">
        <f t="shared" si="20"/>
        <v>#REF!</v>
      </c>
      <c r="J95" s="5">
        <v>14</v>
      </c>
      <c r="K95" s="20" t="e">
        <f t="shared" si="13"/>
        <v>#REF!</v>
      </c>
      <c r="L95" s="5">
        <v>4</v>
      </c>
      <c r="M95" s="20" t="e">
        <f t="shared" si="14"/>
        <v>#REF!</v>
      </c>
      <c r="N95" s="20">
        <v>660</v>
      </c>
      <c r="O95" s="5">
        <v>520</v>
      </c>
      <c r="P95" s="20">
        <f t="shared" si="15"/>
        <v>26.92307692307692</v>
      </c>
      <c r="Q95" s="7"/>
    </row>
    <row r="96" spans="1:17" ht="20.25" x14ac:dyDescent="0.25">
      <c r="A96" s="5" t="s">
        <v>49</v>
      </c>
      <c r="B96" s="19" t="s">
        <v>144</v>
      </c>
      <c r="C96" s="20" t="e">
        <f t="shared" si="36"/>
        <v>#REF!</v>
      </c>
      <c r="D96" s="20" t="e">
        <f t="shared" si="36"/>
        <v>#REF!</v>
      </c>
      <c r="E96" s="29" t="e">
        <f t="shared" si="36"/>
        <v>#REF!</v>
      </c>
      <c r="F96" s="20" t="e">
        <f t="shared" si="36"/>
        <v>#REF!</v>
      </c>
      <c r="G96" s="20" t="e">
        <f t="shared" si="17"/>
        <v>#REF!</v>
      </c>
      <c r="H96" s="21">
        <v>4</v>
      </c>
      <c r="I96" s="21" t="e">
        <f t="shared" si="20"/>
        <v>#REF!</v>
      </c>
      <c r="J96" s="5">
        <v>17</v>
      </c>
      <c r="K96" s="20" t="e">
        <f t="shared" si="13"/>
        <v>#REF!</v>
      </c>
      <c r="L96" s="5">
        <v>8</v>
      </c>
      <c r="M96" s="20" t="e">
        <f t="shared" si="14"/>
        <v>#REF!</v>
      </c>
      <c r="N96" s="20">
        <v>1070</v>
      </c>
      <c r="O96" s="5">
        <v>850</v>
      </c>
      <c r="P96" s="20">
        <f t="shared" si="15"/>
        <v>25.882352941176464</v>
      </c>
      <c r="Q96" s="7"/>
    </row>
    <row r="97" spans="1:17" ht="20.25" x14ac:dyDescent="0.25">
      <c r="A97" s="5" t="s">
        <v>51</v>
      </c>
      <c r="B97" s="19" t="s">
        <v>145</v>
      </c>
      <c r="C97" s="20" t="e">
        <f t="shared" si="36"/>
        <v>#REF!</v>
      </c>
      <c r="D97" s="20" t="e">
        <f t="shared" si="36"/>
        <v>#REF!</v>
      </c>
      <c r="E97" s="29" t="e">
        <f t="shared" si="36"/>
        <v>#REF!</v>
      </c>
      <c r="F97" s="20" t="e">
        <f t="shared" si="36"/>
        <v>#REF!</v>
      </c>
      <c r="G97" s="20" t="e">
        <f t="shared" si="17"/>
        <v>#REF!</v>
      </c>
      <c r="H97" s="21">
        <v>2</v>
      </c>
      <c r="I97" s="21" t="e">
        <f t="shared" si="20"/>
        <v>#REF!</v>
      </c>
      <c r="J97" s="5">
        <v>19</v>
      </c>
      <c r="K97" s="20" t="e">
        <f t="shared" si="13"/>
        <v>#REF!</v>
      </c>
      <c r="L97" s="5">
        <v>12</v>
      </c>
      <c r="M97" s="20" t="e">
        <f t="shared" si="14"/>
        <v>#REF!</v>
      </c>
      <c r="N97" s="20">
        <v>1400</v>
      </c>
      <c r="O97" s="5">
        <v>1100</v>
      </c>
      <c r="P97" s="20">
        <f t="shared" si="15"/>
        <v>27.272727272727266</v>
      </c>
      <c r="Q97" s="7"/>
    </row>
    <row r="98" spans="1:17" ht="20.25" x14ac:dyDescent="0.25">
      <c r="A98" s="5" t="s">
        <v>53</v>
      </c>
      <c r="B98" s="19" t="s">
        <v>146</v>
      </c>
      <c r="C98" s="20" t="e">
        <f t="shared" si="36"/>
        <v>#REF!</v>
      </c>
      <c r="D98" s="20" t="e">
        <f t="shared" si="36"/>
        <v>#REF!</v>
      </c>
      <c r="E98" s="29" t="e">
        <f t="shared" si="36"/>
        <v>#REF!</v>
      </c>
      <c r="F98" s="20" t="e">
        <f t="shared" si="36"/>
        <v>#REF!</v>
      </c>
      <c r="G98" s="20" t="e">
        <f t="shared" si="17"/>
        <v>#REF!</v>
      </c>
      <c r="H98" s="21">
        <v>7</v>
      </c>
      <c r="I98" s="21" t="e">
        <f t="shared" si="20"/>
        <v>#REF!</v>
      </c>
      <c r="J98" s="5">
        <v>12</v>
      </c>
      <c r="K98" s="20" t="e">
        <f t="shared" si="13"/>
        <v>#REF!</v>
      </c>
      <c r="L98" s="5">
        <v>4</v>
      </c>
      <c r="M98" s="20" t="e">
        <f t="shared" si="14"/>
        <v>#REF!</v>
      </c>
      <c r="N98" s="20">
        <v>780</v>
      </c>
      <c r="O98" s="5">
        <v>620</v>
      </c>
      <c r="P98" s="20">
        <f t="shared" si="15"/>
        <v>25.806451612903231</v>
      </c>
      <c r="Q98" s="7"/>
    </row>
    <row r="99" spans="1:17" ht="20.25" x14ac:dyDescent="0.25">
      <c r="A99" s="5" t="s">
        <v>55</v>
      </c>
      <c r="B99" s="19" t="s">
        <v>147</v>
      </c>
      <c r="C99" s="20" t="e">
        <f t="shared" si="36"/>
        <v>#REF!</v>
      </c>
      <c r="D99" s="20" t="e">
        <f t="shared" si="36"/>
        <v>#REF!</v>
      </c>
      <c r="E99" s="29" t="e">
        <f t="shared" si="36"/>
        <v>#REF!</v>
      </c>
      <c r="F99" s="20" t="e">
        <f t="shared" si="36"/>
        <v>#REF!</v>
      </c>
      <c r="G99" s="20" t="e">
        <f t="shared" si="17"/>
        <v>#REF!</v>
      </c>
      <c r="H99" s="21">
        <v>5</v>
      </c>
      <c r="I99" s="21" t="e">
        <f t="shared" si="20"/>
        <v>#REF!</v>
      </c>
      <c r="J99" s="5">
        <v>15</v>
      </c>
      <c r="K99" s="20" t="e">
        <f t="shared" si="13"/>
        <v>#REF!</v>
      </c>
      <c r="L99" s="5">
        <v>8</v>
      </c>
      <c r="M99" s="20" t="e">
        <f t="shared" si="14"/>
        <v>#REF!</v>
      </c>
      <c r="N99" s="20">
        <v>1220</v>
      </c>
      <c r="O99" s="5">
        <v>1000</v>
      </c>
      <c r="P99" s="20">
        <f t="shared" si="15"/>
        <v>22</v>
      </c>
      <c r="Q99" s="7"/>
    </row>
    <row r="100" spans="1:17" ht="20.25" x14ac:dyDescent="0.25">
      <c r="A100" s="5" t="s">
        <v>57</v>
      </c>
      <c r="B100" s="19" t="s">
        <v>152</v>
      </c>
      <c r="C100" s="20" t="e">
        <f t="shared" si="36"/>
        <v>#REF!</v>
      </c>
      <c r="D100" s="20" t="e">
        <f t="shared" si="36"/>
        <v>#REF!</v>
      </c>
      <c r="E100" s="29" t="e">
        <f t="shared" si="36"/>
        <v>#REF!</v>
      </c>
      <c r="F100" s="20" t="e">
        <f t="shared" si="36"/>
        <v>#REF!</v>
      </c>
      <c r="G100" s="20" t="e">
        <f t="shared" si="17"/>
        <v>#REF!</v>
      </c>
      <c r="H100" s="21">
        <v>3</v>
      </c>
      <c r="I100" s="21" t="e">
        <f t="shared" si="20"/>
        <v>#REF!</v>
      </c>
      <c r="J100" s="5">
        <v>17</v>
      </c>
      <c r="K100" s="20" t="e">
        <f t="shared" si="13"/>
        <v>#REF!</v>
      </c>
      <c r="L100" s="5">
        <v>12</v>
      </c>
      <c r="M100" s="20" t="e">
        <f t="shared" si="14"/>
        <v>#REF!</v>
      </c>
      <c r="N100" s="20">
        <v>1590</v>
      </c>
      <c r="O100" s="5">
        <v>1260</v>
      </c>
      <c r="P100" s="20">
        <f t="shared" si="15"/>
        <v>26.19047619047619</v>
      </c>
      <c r="Q100" s="7"/>
    </row>
    <row r="101" spans="1:17" ht="20.25" x14ac:dyDescent="0.25">
      <c r="A101" s="5" t="s">
        <v>59</v>
      </c>
      <c r="B101" s="19" t="s">
        <v>195</v>
      </c>
      <c r="C101" s="20" t="e">
        <f t="shared" si="36"/>
        <v>#REF!</v>
      </c>
      <c r="D101" s="20" t="e">
        <f t="shared" si="36"/>
        <v>#REF!</v>
      </c>
      <c r="E101" s="29" t="e">
        <f t="shared" si="36"/>
        <v>#REF!</v>
      </c>
      <c r="F101" s="20" t="e">
        <f t="shared" si="36"/>
        <v>#REF!</v>
      </c>
      <c r="G101" s="20" t="e">
        <f t="shared" si="17"/>
        <v>#REF!</v>
      </c>
      <c r="H101" s="21">
        <v>5</v>
      </c>
      <c r="I101" s="21" t="e">
        <f t="shared" si="20"/>
        <v>#REF!</v>
      </c>
      <c r="J101" s="5">
        <v>17</v>
      </c>
      <c r="K101" s="20" t="e">
        <f t="shared" si="13"/>
        <v>#REF!</v>
      </c>
      <c r="L101" s="5">
        <v>48</v>
      </c>
      <c r="M101" s="20" t="e">
        <f t="shared" si="14"/>
        <v>#REF!</v>
      </c>
      <c r="N101" s="20">
        <v>6500</v>
      </c>
      <c r="O101" s="5"/>
      <c r="P101" s="20"/>
      <c r="Q101" s="7"/>
    </row>
    <row r="102" spans="1:17" ht="20.25" x14ac:dyDescent="0.25">
      <c r="A102" s="5" t="s">
        <v>61</v>
      </c>
      <c r="B102" s="19" t="s">
        <v>197</v>
      </c>
      <c r="C102" s="20" t="e">
        <f t="shared" si="36"/>
        <v>#REF!</v>
      </c>
      <c r="D102" s="20" t="e">
        <f t="shared" si="36"/>
        <v>#REF!</v>
      </c>
      <c r="E102" s="29" t="e">
        <f t="shared" si="36"/>
        <v>#REF!</v>
      </c>
      <c r="F102" s="20" t="e">
        <f t="shared" si="36"/>
        <v>#REF!</v>
      </c>
      <c r="G102" s="20" t="e">
        <f t="shared" si="17"/>
        <v>#REF!</v>
      </c>
      <c r="H102" s="21">
        <v>5</v>
      </c>
      <c r="I102" s="21" t="e">
        <f t="shared" si="20"/>
        <v>#REF!</v>
      </c>
      <c r="J102" s="5">
        <v>17</v>
      </c>
      <c r="K102" s="20" t="e">
        <f t="shared" si="13"/>
        <v>#REF!</v>
      </c>
      <c r="L102" s="5">
        <v>88</v>
      </c>
      <c r="M102" s="20" t="e">
        <f t="shared" si="14"/>
        <v>#REF!</v>
      </c>
      <c r="N102" s="20">
        <v>11930</v>
      </c>
      <c r="O102" s="5"/>
      <c r="P102" s="20"/>
      <c r="Q102" s="7"/>
    </row>
    <row r="103" spans="1:17" ht="20.25" x14ac:dyDescent="0.25">
      <c r="A103" s="5" t="s">
        <v>63</v>
      </c>
      <c r="B103" s="19" t="s">
        <v>196</v>
      </c>
      <c r="C103" s="20" t="e">
        <f t="shared" si="36"/>
        <v>#REF!</v>
      </c>
      <c r="D103" s="20" t="e">
        <f t="shared" si="36"/>
        <v>#REF!</v>
      </c>
      <c r="E103" s="29" t="e">
        <f t="shared" si="36"/>
        <v>#REF!</v>
      </c>
      <c r="F103" s="20" t="e">
        <f t="shared" si="36"/>
        <v>#REF!</v>
      </c>
      <c r="G103" s="20" t="e">
        <f t="shared" si="17"/>
        <v>#REF!</v>
      </c>
      <c r="H103" s="21">
        <v>5</v>
      </c>
      <c r="I103" s="21" t="e">
        <f t="shared" si="20"/>
        <v>#REF!</v>
      </c>
      <c r="J103" s="5">
        <v>17</v>
      </c>
      <c r="K103" s="20" t="e">
        <f t="shared" si="13"/>
        <v>#REF!</v>
      </c>
      <c r="L103" s="5">
        <v>72</v>
      </c>
      <c r="M103" s="20" t="e">
        <f t="shared" si="14"/>
        <v>#REF!</v>
      </c>
      <c r="N103" s="20">
        <v>9760</v>
      </c>
      <c r="O103" s="5"/>
      <c r="P103" s="20"/>
      <c r="Q103" s="7"/>
    </row>
    <row r="104" spans="1:17" ht="20.25" x14ac:dyDescent="0.25">
      <c r="A104" s="5" t="s">
        <v>194</v>
      </c>
      <c r="B104" s="19" t="s">
        <v>198</v>
      </c>
      <c r="C104" s="20" t="e">
        <f t="shared" si="36"/>
        <v>#REF!</v>
      </c>
      <c r="D104" s="20" t="e">
        <f t="shared" si="36"/>
        <v>#REF!</v>
      </c>
      <c r="E104" s="29" t="e">
        <f t="shared" si="36"/>
        <v>#REF!</v>
      </c>
      <c r="F104" s="20" t="e">
        <f t="shared" si="36"/>
        <v>#REF!</v>
      </c>
      <c r="G104" s="20" t="e">
        <f t="shared" si="17"/>
        <v>#REF!</v>
      </c>
      <c r="H104" s="21">
        <v>5</v>
      </c>
      <c r="I104" s="21" t="e">
        <f t="shared" si="20"/>
        <v>#REF!</v>
      </c>
      <c r="J104" s="5">
        <v>17</v>
      </c>
      <c r="K104" s="20" t="e">
        <f t="shared" si="13"/>
        <v>#REF!</v>
      </c>
      <c r="L104" s="5">
        <v>132</v>
      </c>
      <c r="M104" s="20" t="e">
        <f t="shared" si="14"/>
        <v>#REF!</v>
      </c>
      <c r="N104" s="20">
        <v>17890</v>
      </c>
      <c r="O104" s="5"/>
      <c r="P104" s="20"/>
      <c r="Q104" s="7"/>
    </row>
    <row r="105" spans="1:17" ht="37.5" customHeight="1" x14ac:dyDescent="0.25">
      <c r="A105" s="5" t="s">
        <v>66</v>
      </c>
      <c r="B105" s="19" t="s">
        <v>153</v>
      </c>
      <c r="C105" s="20" t="e">
        <f>#REF!</f>
        <v>#REF!</v>
      </c>
      <c r="D105" s="20" t="e">
        <f>D99</f>
        <v>#REF!</v>
      </c>
      <c r="E105" s="29" t="e">
        <f>E100</f>
        <v>#REF!</v>
      </c>
      <c r="F105" s="20" t="e">
        <f>F99</f>
        <v>#REF!</v>
      </c>
      <c r="G105" s="20" t="e">
        <f t="shared" si="17"/>
        <v>#REF!</v>
      </c>
      <c r="H105" s="21">
        <v>8</v>
      </c>
      <c r="I105" s="21" t="e">
        <f t="shared" si="20"/>
        <v>#REF!</v>
      </c>
      <c r="J105" s="5">
        <v>9</v>
      </c>
      <c r="K105" s="20" t="e">
        <f t="shared" si="13"/>
        <v>#REF!</v>
      </c>
      <c r="L105" s="5">
        <v>8</v>
      </c>
      <c r="M105" s="20" t="e">
        <f t="shared" si="14"/>
        <v>#REF!</v>
      </c>
      <c r="N105" s="20">
        <v>2080</v>
      </c>
      <c r="O105" s="5">
        <v>1600</v>
      </c>
      <c r="P105" s="20">
        <f t="shared" si="15"/>
        <v>30</v>
      </c>
      <c r="Q105" s="7"/>
    </row>
    <row r="106" spans="1:17" ht="37.5" customHeight="1" x14ac:dyDescent="0.25">
      <c r="A106" s="5" t="s">
        <v>67</v>
      </c>
      <c r="B106" s="19" t="s">
        <v>154</v>
      </c>
      <c r="C106" s="20" t="e">
        <f t="shared" si="36"/>
        <v>#REF!</v>
      </c>
      <c r="D106" s="20" t="e">
        <f t="shared" si="36"/>
        <v>#REF!</v>
      </c>
      <c r="E106" s="29" t="e">
        <f t="shared" si="36"/>
        <v>#REF!</v>
      </c>
      <c r="F106" s="20" t="e">
        <f t="shared" si="36"/>
        <v>#REF!</v>
      </c>
      <c r="G106" s="20" t="e">
        <f t="shared" si="17"/>
        <v>#REF!</v>
      </c>
      <c r="H106" s="21">
        <v>11</v>
      </c>
      <c r="I106" s="21" t="e">
        <f t="shared" si="20"/>
        <v>#REF!</v>
      </c>
      <c r="J106" s="5">
        <v>10</v>
      </c>
      <c r="K106" s="20" t="e">
        <f t="shared" si="13"/>
        <v>#REF!</v>
      </c>
      <c r="L106" s="5">
        <v>12</v>
      </c>
      <c r="M106" s="20" t="e">
        <f t="shared" si="14"/>
        <v>#REF!</v>
      </c>
      <c r="N106" s="20">
        <v>2890</v>
      </c>
      <c r="O106" s="5">
        <v>2300</v>
      </c>
      <c r="P106" s="20">
        <f t="shared" si="15"/>
        <v>25.652173913043484</v>
      </c>
      <c r="Q106" s="7"/>
    </row>
    <row r="107" spans="1:17" ht="37.5" customHeight="1" x14ac:dyDescent="0.25">
      <c r="A107" s="5" t="s">
        <v>68</v>
      </c>
      <c r="B107" s="19" t="s">
        <v>148</v>
      </c>
      <c r="C107" s="20" t="e">
        <f t="shared" si="36"/>
        <v>#REF!</v>
      </c>
      <c r="D107" s="20" t="e">
        <f t="shared" si="36"/>
        <v>#REF!</v>
      </c>
      <c r="E107" s="29" t="e">
        <f t="shared" si="36"/>
        <v>#REF!</v>
      </c>
      <c r="F107" s="20" t="e">
        <f t="shared" si="36"/>
        <v>#REF!</v>
      </c>
      <c r="G107" s="20" t="e">
        <f t="shared" si="17"/>
        <v>#REF!</v>
      </c>
      <c r="H107" s="21">
        <v>12</v>
      </c>
      <c r="I107" s="21" t="e">
        <f t="shared" si="20"/>
        <v>#REF!</v>
      </c>
      <c r="J107" s="5">
        <v>9</v>
      </c>
      <c r="K107" s="20" t="e">
        <f t="shared" si="13"/>
        <v>#REF!</v>
      </c>
      <c r="L107" s="5">
        <v>8</v>
      </c>
      <c r="M107" s="20" t="e">
        <f t="shared" si="14"/>
        <v>#REF!</v>
      </c>
      <c r="N107" s="20">
        <v>2160</v>
      </c>
      <c r="O107" s="5">
        <v>1700</v>
      </c>
      <c r="P107" s="20">
        <f t="shared" si="15"/>
        <v>27.058823529411754</v>
      </c>
      <c r="Q107" s="7"/>
    </row>
    <row r="108" spans="1:17" ht="37.5" customHeight="1" x14ac:dyDescent="0.25">
      <c r="A108" s="5" t="s">
        <v>69</v>
      </c>
      <c r="B108" s="19" t="s">
        <v>149</v>
      </c>
      <c r="C108" s="20" t="e">
        <f t="shared" si="36"/>
        <v>#REF!</v>
      </c>
      <c r="D108" s="20" t="e">
        <f t="shared" si="36"/>
        <v>#REF!</v>
      </c>
      <c r="E108" s="29" t="e">
        <f t="shared" si="36"/>
        <v>#REF!</v>
      </c>
      <c r="F108" s="20" t="e">
        <f t="shared" si="36"/>
        <v>#REF!</v>
      </c>
      <c r="G108" s="20" t="e">
        <f t="shared" si="17"/>
        <v>#REF!</v>
      </c>
      <c r="H108" s="21">
        <v>17</v>
      </c>
      <c r="I108" s="21" t="e">
        <f t="shared" si="20"/>
        <v>#REF!</v>
      </c>
      <c r="J108" s="5">
        <v>10</v>
      </c>
      <c r="K108" s="20" t="e">
        <f t="shared" si="13"/>
        <v>#REF!</v>
      </c>
      <c r="L108" s="5">
        <v>12</v>
      </c>
      <c r="M108" s="20" t="e">
        <f>K108*L108</f>
        <v>#REF!</v>
      </c>
      <c r="N108" s="20">
        <v>3050</v>
      </c>
      <c r="O108" s="5">
        <v>2430</v>
      </c>
      <c r="P108" s="20">
        <f t="shared" si="15"/>
        <v>25.514403292181072</v>
      </c>
      <c r="Q108" s="7"/>
    </row>
    <row r="109" spans="1:17" ht="40.5" x14ac:dyDescent="0.25">
      <c r="A109" s="5" t="s">
        <v>70</v>
      </c>
      <c r="B109" s="19" t="s">
        <v>150</v>
      </c>
      <c r="C109" s="20" t="e">
        <f>C108</f>
        <v>#REF!</v>
      </c>
      <c r="D109" s="20" t="e">
        <f t="shared" si="36"/>
        <v>#REF!</v>
      </c>
      <c r="E109" s="29" t="e">
        <f t="shared" si="36"/>
        <v>#REF!</v>
      </c>
      <c r="F109" s="20" t="e">
        <f t="shared" si="36"/>
        <v>#REF!</v>
      </c>
      <c r="G109" s="20" t="e">
        <f t="shared" si="17"/>
        <v>#REF!</v>
      </c>
      <c r="H109" s="21">
        <v>5</v>
      </c>
      <c r="I109" s="21" t="e">
        <f t="shared" si="20"/>
        <v>#REF!</v>
      </c>
      <c r="J109" s="5">
        <v>1</v>
      </c>
      <c r="K109" s="20" t="e">
        <f t="shared" si="13"/>
        <v>#REF!</v>
      </c>
      <c r="L109" s="5">
        <v>1</v>
      </c>
      <c r="M109" s="20" t="e">
        <f t="shared" ref="M109:M120" si="37">K109*L109</f>
        <v>#REF!</v>
      </c>
      <c r="N109" s="20">
        <v>430</v>
      </c>
      <c r="O109" s="5">
        <v>360</v>
      </c>
      <c r="P109" s="20">
        <f t="shared" si="15"/>
        <v>19.444444444444443</v>
      </c>
      <c r="Q109" s="7"/>
    </row>
    <row r="110" spans="1:17" ht="40.5" x14ac:dyDescent="0.25">
      <c r="A110" s="5" t="s">
        <v>71</v>
      </c>
      <c r="B110" s="19" t="s">
        <v>170</v>
      </c>
      <c r="C110" s="20" t="e">
        <f t="shared" ref="C110:F111" si="38">C109</f>
        <v>#REF!</v>
      </c>
      <c r="D110" s="20" t="e">
        <f t="shared" si="38"/>
        <v>#REF!</v>
      </c>
      <c r="E110" s="29" t="e">
        <f t="shared" si="38"/>
        <v>#REF!</v>
      </c>
      <c r="F110" s="20" t="e">
        <f t="shared" si="38"/>
        <v>#REF!</v>
      </c>
      <c r="G110" s="20" t="e">
        <f t="shared" si="17"/>
        <v>#REF!</v>
      </c>
      <c r="H110" s="21">
        <v>2</v>
      </c>
      <c r="I110" s="21" t="e">
        <f t="shared" si="20"/>
        <v>#REF!</v>
      </c>
      <c r="J110" s="5">
        <v>8</v>
      </c>
      <c r="K110" s="20" t="e">
        <f t="shared" si="13"/>
        <v>#REF!</v>
      </c>
      <c r="L110" s="5">
        <v>12</v>
      </c>
      <c r="M110" s="20" t="e">
        <f t="shared" si="37"/>
        <v>#REF!</v>
      </c>
      <c r="N110" s="20">
        <v>3320</v>
      </c>
      <c r="O110" s="5">
        <v>2740</v>
      </c>
      <c r="P110" s="20">
        <f t="shared" si="15"/>
        <v>21.167883211678841</v>
      </c>
      <c r="Q110" s="7"/>
    </row>
    <row r="111" spans="1:17" ht="40.5" x14ac:dyDescent="0.25">
      <c r="A111" s="5" t="s">
        <v>72</v>
      </c>
      <c r="B111" s="19" t="s">
        <v>151</v>
      </c>
      <c r="C111" s="20" t="e">
        <f t="shared" si="38"/>
        <v>#REF!</v>
      </c>
      <c r="D111" s="20" t="e">
        <f t="shared" si="38"/>
        <v>#REF!</v>
      </c>
      <c r="E111" s="29" t="e">
        <f t="shared" si="38"/>
        <v>#REF!</v>
      </c>
      <c r="F111" s="20" t="e">
        <f t="shared" si="38"/>
        <v>#REF!</v>
      </c>
      <c r="G111" s="20" t="e">
        <f t="shared" si="17"/>
        <v>#REF!</v>
      </c>
      <c r="H111" s="21">
        <v>1</v>
      </c>
      <c r="I111" s="21" t="e">
        <f t="shared" si="20"/>
        <v>#REF!</v>
      </c>
      <c r="J111" s="5">
        <v>6</v>
      </c>
      <c r="K111" s="20" t="e">
        <f t="shared" si="13"/>
        <v>#REF!</v>
      </c>
      <c r="L111" s="5">
        <v>12</v>
      </c>
      <c r="M111" s="20" t="e">
        <f t="shared" si="37"/>
        <v>#REF!</v>
      </c>
      <c r="N111" s="20">
        <v>4390</v>
      </c>
      <c r="O111" s="5">
        <v>3950</v>
      </c>
      <c r="P111" s="20">
        <f t="shared" si="15"/>
        <v>11.139240506329102</v>
      </c>
      <c r="Q111" s="7"/>
    </row>
    <row r="112" spans="1:17" ht="40.5" x14ac:dyDescent="0.25">
      <c r="A112" s="30">
        <v>7</v>
      </c>
      <c r="B112" s="31" t="s">
        <v>159</v>
      </c>
      <c r="C112" s="32"/>
      <c r="D112" s="32"/>
      <c r="E112" s="35"/>
      <c r="F112" s="32"/>
      <c r="G112" s="32"/>
      <c r="H112" s="34"/>
      <c r="I112" s="34"/>
      <c r="J112" s="33"/>
      <c r="K112" s="32"/>
      <c r="L112" s="33"/>
      <c r="M112" s="32"/>
      <c r="N112" s="32"/>
      <c r="O112" s="5"/>
      <c r="P112" s="20"/>
      <c r="Q112" s="7"/>
    </row>
    <row r="113" spans="1:17" ht="19.5" customHeight="1" x14ac:dyDescent="0.25">
      <c r="A113" s="5" t="s">
        <v>30</v>
      </c>
      <c r="B113" s="19" t="s">
        <v>172</v>
      </c>
      <c r="C113" s="20" t="e">
        <f>#REF!</f>
        <v>#REF!</v>
      </c>
      <c r="D113" s="20" t="e">
        <f>#REF!</f>
        <v>#REF!</v>
      </c>
      <c r="E113" s="29" t="e">
        <f>#REF!</f>
        <v>#REF!</v>
      </c>
      <c r="F113" s="20" t="e">
        <f>#REF!</f>
        <v>#REF!</v>
      </c>
      <c r="G113" s="20" t="e">
        <f t="shared" si="17"/>
        <v>#REF!</v>
      </c>
      <c r="H113" s="21">
        <v>5</v>
      </c>
      <c r="I113" s="21" t="e">
        <f t="shared" si="20"/>
        <v>#REF!</v>
      </c>
      <c r="J113" s="5">
        <v>15</v>
      </c>
      <c r="K113" s="20" t="e">
        <f t="shared" si="13"/>
        <v>#REF!</v>
      </c>
      <c r="L113" s="5">
        <v>35</v>
      </c>
      <c r="M113" s="20" t="e">
        <f t="shared" si="37"/>
        <v>#REF!</v>
      </c>
      <c r="N113" s="20">
        <v>3830</v>
      </c>
      <c r="O113" s="5">
        <v>3100</v>
      </c>
      <c r="P113" s="20">
        <f t="shared" si="15"/>
        <v>23.548387096774206</v>
      </c>
      <c r="Q113" s="7"/>
    </row>
    <row r="114" spans="1:17" ht="19.5" customHeight="1" x14ac:dyDescent="0.25">
      <c r="A114" s="5" t="s">
        <v>32</v>
      </c>
      <c r="B114" s="19" t="s">
        <v>171</v>
      </c>
      <c r="C114" s="20" t="e">
        <f>#REF!</f>
        <v>#REF!</v>
      </c>
      <c r="D114" s="20" t="e">
        <f>#REF!</f>
        <v>#REF!</v>
      </c>
      <c r="E114" s="29" t="e">
        <f>#REF!</f>
        <v>#REF!</v>
      </c>
      <c r="F114" s="20" t="e">
        <f>#REF!</f>
        <v>#REF!</v>
      </c>
      <c r="G114" s="20" t="e">
        <f t="shared" si="17"/>
        <v>#REF!</v>
      </c>
      <c r="H114" s="21">
        <v>5</v>
      </c>
      <c r="I114" s="21" t="e">
        <f t="shared" si="20"/>
        <v>#REF!</v>
      </c>
      <c r="J114" s="5">
        <v>15</v>
      </c>
      <c r="K114" s="20" t="e">
        <f t="shared" si="13"/>
        <v>#REF!</v>
      </c>
      <c r="L114" s="5">
        <v>35</v>
      </c>
      <c r="M114" s="20" t="e">
        <f t="shared" si="37"/>
        <v>#REF!</v>
      </c>
      <c r="N114" s="20">
        <f>3830/2</f>
        <v>1915</v>
      </c>
      <c r="O114" s="5">
        <v>1915</v>
      </c>
      <c r="P114" s="20">
        <v>0</v>
      </c>
      <c r="Q114" s="7"/>
    </row>
    <row r="115" spans="1:17" ht="19.5" customHeight="1" x14ac:dyDescent="0.25">
      <c r="A115" s="5" t="s">
        <v>33</v>
      </c>
      <c r="B115" s="19" t="s">
        <v>157</v>
      </c>
      <c r="C115" s="20" t="e">
        <f>C113</f>
        <v>#REF!</v>
      </c>
      <c r="D115" s="20" t="e">
        <f>D113</f>
        <v>#REF!</v>
      </c>
      <c r="E115" s="29" t="e">
        <f>E113</f>
        <v>#REF!</v>
      </c>
      <c r="F115" s="20" t="e">
        <f>F113</f>
        <v>#REF!</v>
      </c>
      <c r="G115" s="20" t="e">
        <f t="shared" si="17"/>
        <v>#REF!</v>
      </c>
      <c r="H115" s="21">
        <v>20</v>
      </c>
      <c r="I115" s="21" t="e">
        <f t="shared" si="20"/>
        <v>#REF!</v>
      </c>
      <c r="J115" s="5">
        <v>10</v>
      </c>
      <c r="K115" s="20" t="e">
        <f t="shared" si="13"/>
        <v>#REF!</v>
      </c>
      <c r="L115" s="5">
        <v>1</v>
      </c>
      <c r="M115" s="20" t="e">
        <f t="shared" si="37"/>
        <v>#REF!</v>
      </c>
      <c r="N115" s="20">
        <v>190</v>
      </c>
      <c r="O115" s="5">
        <v>170</v>
      </c>
      <c r="P115" s="20">
        <f t="shared" si="15"/>
        <v>11.764705882352942</v>
      </c>
      <c r="Q115" s="7"/>
    </row>
    <row r="116" spans="1:17" ht="19.5" customHeight="1" x14ac:dyDescent="0.25">
      <c r="A116" s="5">
        <v>2</v>
      </c>
      <c r="B116" s="19" t="s">
        <v>158</v>
      </c>
      <c r="C116" s="20"/>
      <c r="D116" s="20"/>
      <c r="E116" s="29"/>
      <c r="F116" s="20"/>
      <c r="G116" s="20"/>
      <c r="H116" s="21"/>
      <c r="I116" s="21"/>
      <c r="J116" s="5"/>
      <c r="K116" s="20"/>
      <c r="L116" s="5"/>
      <c r="M116" s="20"/>
      <c r="N116" s="20"/>
      <c r="O116" s="5"/>
      <c r="P116" s="20"/>
      <c r="Q116" s="7"/>
    </row>
    <row r="117" spans="1:17" ht="19.5" customHeight="1" x14ac:dyDescent="0.25">
      <c r="A117" s="5" t="s">
        <v>48</v>
      </c>
      <c r="B117" s="19" t="s">
        <v>160</v>
      </c>
      <c r="C117" s="20"/>
      <c r="D117" s="20"/>
      <c r="E117" s="29"/>
      <c r="F117" s="20"/>
      <c r="G117" s="20"/>
      <c r="H117" s="21"/>
      <c r="I117" s="21"/>
      <c r="J117" s="5"/>
      <c r="K117" s="20"/>
      <c r="L117" s="5"/>
      <c r="M117" s="20"/>
      <c r="N117" s="20">
        <v>165</v>
      </c>
      <c r="O117" s="5">
        <v>140</v>
      </c>
      <c r="P117" s="20">
        <f t="shared" si="15"/>
        <v>17.857142857142861</v>
      </c>
      <c r="Q117" s="7"/>
    </row>
    <row r="118" spans="1:17" ht="19.5" customHeight="1" x14ac:dyDescent="0.25">
      <c r="A118" s="5" t="s">
        <v>49</v>
      </c>
      <c r="B118" s="19" t="s">
        <v>161</v>
      </c>
      <c r="C118" s="20"/>
      <c r="D118" s="20"/>
      <c r="E118" s="29"/>
      <c r="F118" s="20"/>
      <c r="G118" s="20"/>
      <c r="H118" s="21"/>
      <c r="I118" s="21"/>
      <c r="J118" s="5"/>
      <c r="K118" s="20"/>
      <c r="L118" s="5"/>
      <c r="M118" s="20"/>
      <c r="N118" s="20">
        <v>130</v>
      </c>
      <c r="O118" s="5">
        <v>110</v>
      </c>
      <c r="P118" s="20">
        <f t="shared" si="15"/>
        <v>18.181818181818187</v>
      </c>
      <c r="Q118" s="7"/>
    </row>
    <row r="119" spans="1:17" ht="19.5" customHeight="1" x14ac:dyDescent="0.25">
      <c r="A119" s="12">
        <v>3</v>
      </c>
      <c r="B119" s="26" t="s">
        <v>162</v>
      </c>
      <c r="C119" s="20"/>
      <c r="D119" s="20"/>
      <c r="E119" s="29"/>
      <c r="F119" s="20"/>
      <c r="G119" s="20"/>
      <c r="H119" s="21"/>
      <c r="I119" s="21"/>
      <c r="J119" s="5"/>
      <c r="K119" s="20"/>
      <c r="L119" s="5"/>
      <c r="M119" s="20"/>
      <c r="N119" s="20"/>
      <c r="O119" s="5"/>
      <c r="P119" s="20"/>
      <c r="Q119" s="7"/>
    </row>
    <row r="120" spans="1:17" ht="19.5" customHeight="1" x14ac:dyDescent="0.25">
      <c r="A120" s="5" t="s">
        <v>66</v>
      </c>
      <c r="B120" s="19" t="s">
        <v>163</v>
      </c>
      <c r="C120" s="20" t="e">
        <f>#REF!</f>
        <v>#REF!</v>
      </c>
      <c r="D120" s="20" t="e">
        <f>#REF!</f>
        <v>#REF!</v>
      </c>
      <c r="E120" s="29" t="e">
        <f>#REF!</f>
        <v>#REF!</v>
      </c>
      <c r="F120" s="20" t="e">
        <f>#REF!</f>
        <v>#REF!</v>
      </c>
      <c r="G120" s="20" t="e">
        <f t="shared" si="17"/>
        <v>#REF!</v>
      </c>
      <c r="H120" s="21">
        <v>11.1</v>
      </c>
      <c r="I120" s="21" t="e">
        <f t="shared" si="20"/>
        <v>#REF!</v>
      </c>
      <c r="J120" s="5">
        <v>16</v>
      </c>
      <c r="K120" s="20" t="e">
        <f t="shared" si="13"/>
        <v>#REF!</v>
      </c>
      <c r="L120" s="5">
        <v>16</v>
      </c>
      <c r="M120" s="20" t="e">
        <f t="shared" si="37"/>
        <v>#REF!</v>
      </c>
      <c r="N120" s="20">
        <v>1950</v>
      </c>
      <c r="O120" s="5">
        <v>1340</v>
      </c>
      <c r="P120" s="20">
        <f t="shared" si="15"/>
        <v>45.522388059701512</v>
      </c>
      <c r="Q120" s="7"/>
    </row>
    <row r="121" spans="1:17" ht="40.5" customHeight="1" x14ac:dyDescent="0.25">
      <c r="A121" s="12">
        <v>4</v>
      </c>
      <c r="B121" s="26" t="s">
        <v>164</v>
      </c>
      <c r="C121" s="20"/>
      <c r="D121" s="20"/>
      <c r="E121" s="29"/>
      <c r="F121" s="20"/>
      <c r="G121" s="20"/>
      <c r="H121" s="21"/>
      <c r="I121" s="21"/>
      <c r="J121" s="5"/>
      <c r="K121" s="20"/>
      <c r="L121" s="5"/>
      <c r="M121" s="20"/>
      <c r="N121" s="20"/>
      <c r="O121" s="5"/>
      <c r="P121" s="20"/>
      <c r="Q121" s="7"/>
    </row>
    <row r="122" spans="1:17" ht="19.5" customHeight="1" x14ac:dyDescent="0.25">
      <c r="A122" s="5" t="s">
        <v>129</v>
      </c>
      <c r="B122" s="19" t="s">
        <v>173</v>
      </c>
      <c r="C122" s="20" t="e">
        <f t="shared" ref="C122:G124" si="39">C64</f>
        <v>#REF!</v>
      </c>
      <c r="D122" s="20" t="e">
        <f t="shared" si="39"/>
        <v>#REF!</v>
      </c>
      <c r="E122" s="20" t="e">
        <f t="shared" si="39"/>
        <v>#REF!</v>
      </c>
      <c r="F122" s="20" t="e">
        <f t="shared" si="39"/>
        <v>#REF!</v>
      </c>
      <c r="G122" s="20" t="e">
        <f t="shared" si="39"/>
        <v>#REF!</v>
      </c>
      <c r="H122" s="5">
        <v>5</v>
      </c>
      <c r="I122" s="21" t="e">
        <f t="shared" ref="I122:I128" si="40">G122*H122/100</f>
        <v>#REF!</v>
      </c>
      <c r="J122" s="5">
        <v>11</v>
      </c>
      <c r="K122" s="20" t="e">
        <f t="shared" ref="K122:K128" si="41">(G122+I122)/J122</f>
        <v>#REF!</v>
      </c>
      <c r="L122" s="5">
        <v>4</v>
      </c>
      <c r="M122" s="20" t="e">
        <f>K122*L122</f>
        <v>#REF!</v>
      </c>
      <c r="N122" s="20">
        <v>490</v>
      </c>
      <c r="O122" s="5">
        <v>400</v>
      </c>
      <c r="P122" s="20">
        <f t="shared" ref="P122" si="42">((N122/O122)*100)-100</f>
        <v>22.500000000000014</v>
      </c>
      <c r="Q122" s="7"/>
    </row>
    <row r="123" spans="1:17" ht="19.5" customHeight="1" x14ac:dyDescent="0.25">
      <c r="A123" s="5" t="s">
        <v>165</v>
      </c>
      <c r="B123" s="19" t="s">
        <v>178</v>
      </c>
      <c r="C123" s="20" t="e">
        <f t="shared" si="39"/>
        <v>#REF!</v>
      </c>
      <c r="D123" s="20" t="e">
        <f t="shared" si="39"/>
        <v>#REF!</v>
      </c>
      <c r="E123" s="20" t="e">
        <f t="shared" si="39"/>
        <v>#REF!</v>
      </c>
      <c r="F123" s="20" t="e">
        <f t="shared" si="39"/>
        <v>#REF!</v>
      </c>
      <c r="G123" s="20" t="e">
        <f t="shared" si="39"/>
        <v>#REF!</v>
      </c>
      <c r="H123" s="5">
        <v>4</v>
      </c>
      <c r="I123" s="21" t="e">
        <f t="shared" si="40"/>
        <v>#REF!</v>
      </c>
      <c r="J123" s="5">
        <v>11</v>
      </c>
      <c r="K123" s="20" t="e">
        <f t="shared" si="41"/>
        <v>#REF!</v>
      </c>
      <c r="L123" s="5">
        <v>8</v>
      </c>
      <c r="M123" s="20" t="e">
        <f>K123*L123</f>
        <v>#REF!</v>
      </c>
      <c r="N123" s="20">
        <v>980</v>
      </c>
      <c r="O123" s="5"/>
      <c r="P123" s="20"/>
      <c r="Q123" s="7"/>
    </row>
    <row r="124" spans="1:17" ht="19.5" customHeight="1" x14ac:dyDescent="0.25">
      <c r="A124" s="5" t="s">
        <v>166</v>
      </c>
      <c r="B124" s="19" t="s">
        <v>177</v>
      </c>
      <c r="C124" s="20" t="e">
        <f t="shared" si="39"/>
        <v>#REF!</v>
      </c>
      <c r="D124" s="20" t="e">
        <f t="shared" si="39"/>
        <v>#REF!</v>
      </c>
      <c r="E124" s="20" t="e">
        <f t="shared" si="39"/>
        <v>#REF!</v>
      </c>
      <c r="F124" s="20" t="e">
        <f t="shared" si="39"/>
        <v>#REF!</v>
      </c>
      <c r="G124" s="20" t="e">
        <f t="shared" si="39"/>
        <v>#REF!</v>
      </c>
      <c r="H124" s="5">
        <v>3</v>
      </c>
      <c r="I124" s="21" t="e">
        <f t="shared" si="40"/>
        <v>#REF!</v>
      </c>
      <c r="J124" s="5">
        <v>11</v>
      </c>
      <c r="K124" s="20" t="e">
        <f t="shared" si="41"/>
        <v>#REF!</v>
      </c>
      <c r="L124" s="5">
        <v>12</v>
      </c>
      <c r="M124" s="20" t="e">
        <f>K124*L124</f>
        <v>#REF!</v>
      </c>
      <c r="N124" s="20">
        <v>1460</v>
      </c>
      <c r="O124" s="5"/>
      <c r="P124" s="20"/>
      <c r="Q124" s="7"/>
    </row>
    <row r="125" spans="1:17" ht="19.5" customHeight="1" x14ac:dyDescent="0.25">
      <c r="A125" s="5" t="s">
        <v>182</v>
      </c>
      <c r="B125" s="19" t="s">
        <v>174</v>
      </c>
      <c r="C125" s="20" t="e">
        <f t="shared" ref="C125:F130" si="43">C124</f>
        <v>#REF!</v>
      </c>
      <c r="D125" s="20" t="e">
        <f t="shared" si="43"/>
        <v>#REF!</v>
      </c>
      <c r="E125" s="29" t="e">
        <f t="shared" si="43"/>
        <v>#REF!</v>
      </c>
      <c r="F125" s="20" t="e">
        <f t="shared" si="43"/>
        <v>#REF!</v>
      </c>
      <c r="G125" s="20" t="e">
        <f t="shared" ref="G125:G130" si="44">C125+D125+E125+F125</f>
        <v>#REF!</v>
      </c>
      <c r="H125" s="21">
        <v>5</v>
      </c>
      <c r="I125" s="21" t="e">
        <f t="shared" si="40"/>
        <v>#REF!</v>
      </c>
      <c r="J125" s="5">
        <v>11</v>
      </c>
      <c r="K125" s="20" t="e">
        <f t="shared" si="41"/>
        <v>#REF!</v>
      </c>
      <c r="L125" s="5">
        <v>4</v>
      </c>
      <c r="M125" s="20" t="e">
        <f t="shared" ref="M125:M130" si="45">K125*L125</f>
        <v>#REF!</v>
      </c>
      <c r="N125" s="20">
        <v>490</v>
      </c>
      <c r="O125" s="5">
        <v>400</v>
      </c>
      <c r="P125" s="20">
        <f t="shared" ref="P125" si="46">((N125/O125)*100)-100</f>
        <v>22.500000000000014</v>
      </c>
      <c r="Q125" s="7"/>
    </row>
    <row r="126" spans="1:17" ht="19.5" customHeight="1" x14ac:dyDescent="0.25">
      <c r="A126" s="5" t="s">
        <v>183</v>
      </c>
      <c r="B126" s="19" t="s">
        <v>175</v>
      </c>
      <c r="C126" s="20" t="e">
        <f t="shared" si="43"/>
        <v>#REF!</v>
      </c>
      <c r="D126" s="20" t="e">
        <f t="shared" si="43"/>
        <v>#REF!</v>
      </c>
      <c r="E126" s="29" t="e">
        <f t="shared" si="43"/>
        <v>#REF!</v>
      </c>
      <c r="F126" s="20" t="e">
        <f t="shared" si="43"/>
        <v>#REF!</v>
      </c>
      <c r="G126" s="20" t="e">
        <f t="shared" si="44"/>
        <v>#REF!</v>
      </c>
      <c r="H126" s="21">
        <v>4</v>
      </c>
      <c r="I126" s="21" t="e">
        <f t="shared" si="40"/>
        <v>#REF!</v>
      </c>
      <c r="J126" s="5">
        <v>11</v>
      </c>
      <c r="K126" s="20" t="e">
        <f t="shared" si="41"/>
        <v>#REF!</v>
      </c>
      <c r="L126" s="5">
        <v>8</v>
      </c>
      <c r="M126" s="20" t="e">
        <f t="shared" si="45"/>
        <v>#REF!</v>
      </c>
      <c r="N126" s="20">
        <v>980</v>
      </c>
      <c r="O126" s="5"/>
      <c r="P126" s="20"/>
      <c r="Q126" s="7"/>
    </row>
    <row r="127" spans="1:17" ht="19.5" customHeight="1" x14ac:dyDescent="0.25">
      <c r="A127" s="5" t="s">
        <v>184</v>
      </c>
      <c r="B127" s="19" t="s">
        <v>176</v>
      </c>
      <c r="C127" s="20" t="e">
        <f t="shared" si="43"/>
        <v>#REF!</v>
      </c>
      <c r="D127" s="20" t="e">
        <f t="shared" si="43"/>
        <v>#REF!</v>
      </c>
      <c r="E127" s="29" t="e">
        <f t="shared" si="43"/>
        <v>#REF!</v>
      </c>
      <c r="F127" s="20" t="e">
        <f t="shared" si="43"/>
        <v>#REF!</v>
      </c>
      <c r="G127" s="20" t="e">
        <f t="shared" si="44"/>
        <v>#REF!</v>
      </c>
      <c r="H127" s="21">
        <v>3</v>
      </c>
      <c r="I127" s="21" t="e">
        <f t="shared" si="40"/>
        <v>#REF!</v>
      </c>
      <c r="J127" s="5">
        <v>11</v>
      </c>
      <c r="K127" s="20" t="e">
        <f t="shared" si="41"/>
        <v>#REF!</v>
      </c>
      <c r="L127" s="5">
        <v>12</v>
      </c>
      <c r="M127" s="20" t="e">
        <f t="shared" si="45"/>
        <v>#REF!</v>
      </c>
      <c r="N127" s="20">
        <v>1460</v>
      </c>
      <c r="O127" s="5"/>
      <c r="P127" s="20"/>
      <c r="Q127" s="7"/>
    </row>
    <row r="128" spans="1:17" ht="19.5" customHeight="1" x14ac:dyDescent="0.25">
      <c r="A128" s="5" t="s">
        <v>185</v>
      </c>
      <c r="B128" s="19" t="s">
        <v>179</v>
      </c>
      <c r="C128" s="20" t="e">
        <f t="shared" si="43"/>
        <v>#REF!</v>
      </c>
      <c r="D128" s="20" t="e">
        <f t="shared" si="43"/>
        <v>#REF!</v>
      </c>
      <c r="E128" s="29" t="e">
        <f t="shared" si="43"/>
        <v>#REF!</v>
      </c>
      <c r="F128" s="20" t="e">
        <f t="shared" si="43"/>
        <v>#REF!</v>
      </c>
      <c r="G128" s="20" t="e">
        <f t="shared" si="44"/>
        <v>#REF!</v>
      </c>
      <c r="H128" s="21">
        <v>5</v>
      </c>
      <c r="I128" s="21" t="e">
        <f t="shared" si="40"/>
        <v>#REF!</v>
      </c>
      <c r="J128" s="5">
        <v>11</v>
      </c>
      <c r="K128" s="20" t="e">
        <f t="shared" si="41"/>
        <v>#REF!</v>
      </c>
      <c r="L128" s="5">
        <v>4</v>
      </c>
      <c r="M128" s="20" t="e">
        <f t="shared" si="45"/>
        <v>#REF!</v>
      </c>
      <c r="N128" s="20">
        <v>490</v>
      </c>
      <c r="O128" s="5">
        <v>400</v>
      </c>
      <c r="P128" s="20">
        <f t="shared" ref="P128" si="47">((N128/O128)*100)-100</f>
        <v>22.500000000000014</v>
      </c>
      <c r="Q128" s="7"/>
    </row>
    <row r="129" spans="1:17" ht="19.5" customHeight="1" x14ac:dyDescent="0.25">
      <c r="A129" s="5" t="s">
        <v>186</v>
      </c>
      <c r="B129" s="19" t="s">
        <v>180</v>
      </c>
      <c r="C129" s="20" t="e">
        <f t="shared" si="43"/>
        <v>#REF!</v>
      </c>
      <c r="D129" s="20" t="e">
        <f t="shared" si="43"/>
        <v>#REF!</v>
      </c>
      <c r="E129" s="29" t="e">
        <f t="shared" si="43"/>
        <v>#REF!</v>
      </c>
      <c r="F129" s="20" t="e">
        <f t="shared" si="43"/>
        <v>#REF!</v>
      </c>
      <c r="G129" s="20" t="e">
        <f t="shared" si="44"/>
        <v>#REF!</v>
      </c>
      <c r="H129" s="21">
        <v>4</v>
      </c>
      <c r="I129" s="21" t="e">
        <f t="shared" si="20"/>
        <v>#REF!</v>
      </c>
      <c r="J129" s="5">
        <v>11</v>
      </c>
      <c r="K129" s="20" t="e">
        <f t="shared" si="13"/>
        <v>#REF!</v>
      </c>
      <c r="L129" s="5">
        <v>8</v>
      </c>
      <c r="M129" s="20" t="e">
        <f t="shared" si="45"/>
        <v>#REF!</v>
      </c>
      <c r="N129" s="20">
        <v>980</v>
      </c>
      <c r="O129" s="5"/>
      <c r="P129" s="20"/>
      <c r="Q129" s="7"/>
    </row>
    <row r="130" spans="1:17" ht="19.5" customHeight="1" x14ac:dyDescent="0.25">
      <c r="A130" s="5" t="s">
        <v>187</v>
      </c>
      <c r="B130" s="19" t="s">
        <v>181</v>
      </c>
      <c r="C130" s="20" t="e">
        <f t="shared" si="43"/>
        <v>#REF!</v>
      </c>
      <c r="D130" s="20" t="e">
        <f t="shared" si="43"/>
        <v>#REF!</v>
      </c>
      <c r="E130" s="29" t="e">
        <f t="shared" si="43"/>
        <v>#REF!</v>
      </c>
      <c r="F130" s="20" t="e">
        <f t="shared" si="43"/>
        <v>#REF!</v>
      </c>
      <c r="G130" s="20" t="e">
        <f t="shared" si="44"/>
        <v>#REF!</v>
      </c>
      <c r="H130" s="21">
        <v>3</v>
      </c>
      <c r="I130" s="21" t="e">
        <f t="shared" si="20"/>
        <v>#REF!</v>
      </c>
      <c r="J130" s="5">
        <v>11</v>
      </c>
      <c r="K130" s="20" t="e">
        <f t="shared" si="13"/>
        <v>#REF!</v>
      </c>
      <c r="L130" s="5">
        <v>12</v>
      </c>
      <c r="M130" s="20" t="e">
        <f t="shared" si="45"/>
        <v>#REF!</v>
      </c>
      <c r="N130" s="20">
        <v>1460</v>
      </c>
      <c r="O130" s="5"/>
      <c r="P130" s="20"/>
      <c r="Q130" s="7"/>
    </row>
    <row r="131" spans="1:17" ht="20.25" x14ac:dyDescent="0.25">
      <c r="A131" s="30">
        <v>8</v>
      </c>
      <c r="B131" s="31" t="s">
        <v>167</v>
      </c>
      <c r="C131" s="40" t="s">
        <v>168</v>
      </c>
      <c r="D131" s="41"/>
      <c r="E131" s="41"/>
      <c r="F131" s="41"/>
      <c r="G131" s="41"/>
      <c r="H131" s="41"/>
      <c r="I131" s="41"/>
      <c r="J131" s="41"/>
      <c r="K131" s="41"/>
      <c r="L131" s="41"/>
      <c r="M131" s="42"/>
      <c r="N131" s="36">
        <v>1000</v>
      </c>
      <c r="O131" s="5">
        <v>1000</v>
      </c>
      <c r="P131" s="20">
        <f t="shared" ref="P131" si="48">((N131/O131)*100)-100</f>
        <v>0</v>
      </c>
      <c r="Q131" s="7"/>
    </row>
    <row r="132" spans="1:17" ht="20.25" x14ac:dyDescent="0.3">
      <c r="A132" s="9"/>
      <c r="B132" s="10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11"/>
    </row>
    <row r="133" spans="1:17" ht="20.25" x14ac:dyDescent="0.3">
      <c r="A133" s="9"/>
      <c r="B133" s="10" t="s">
        <v>205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1"/>
    </row>
  </sheetData>
  <mergeCells count="27">
    <mergeCell ref="A1:P1"/>
    <mergeCell ref="A3:P3"/>
    <mergeCell ref="A4:P4"/>
    <mergeCell ref="A6:A8"/>
    <mergeCell ref="B6:B8"/>
    <mergeCell ref="C6:F6"/>
    <mergeCell ref="G6:G8"/>
    <mergeCell ref="H6:H8"/>
    <mergeCell ref="I6:I8"/>
    <mergeCell ref="J6:J8"/>
    <mergeCell ref="A2:N2"/>
    <mergeCell ref="F60:G60"/>
    <mergeCell ref="F61:G61"/>
    <mergeCell ref="F62:G62"/>
    <mergeCell ref="C131:M131"/>
    <mergeCell ref="Q6:Q8"/>
    <mergeCell ref="C7:E7"/>
    <mergeCell ref="F7:F8"/>
    <mergeCell ref="F57:G57"/>
    <mergeCell ref="F58:G58"/>
    <mergeCell ref="F59:G59"/>
    <mergeCell ref="K6:K8"/>
    <mergeCell ref="L6:L8"/>
    <mergeCell ref="M6:M8"/>
    <mergeCell ref="N6:N8"/>
    <mergeCell ref="O6:O8"/>
    <mergeCell ref="P6:P8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ЦЕНЫ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2024-11-21T08:55:45Z</cp:lastPrinted>
  <dcterms:created xsi:type="dcterms:W3CDTF">2015-06-05T18:17:20Z</dcterms:created>
  <dcterms:modified xsi:type="dcterms:W3CDTF">2024-11-21T08:56:10Z</dcterms:modified>
</cp:coreProperties>
</file>